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fonso\Documents\ecam 2018\Actividades\Esqui\Curso 18S201 Esqui nivel 2\"/>
    </mc:Choice>
  </mc:AlternateContent>
  <bookViews>
    <workbookView xWindow="18240" yWindow="1995" windowWidth="20175" windowHeight="16410"/>
  </bookViews>
  <sheets>
    <sheet name="Portada" sheetId="4" r:id="rId1"/>
    <sheet name="Curso" sheetId="14" r:id="rId2"/>
    <sheet name="Foto" sheetId="12" r:id="rId3"/>
    <sheet name="Datos personales" sheetId="1" r:id="rId4"/>
    <sheet name="Salud" sheetId="9" r:id="rId5"/>
    <sheet name="Curriculum" sheetId="2" r:id="rId6"/>
    <sheet name="Estudios oficiales" sheetId="5" r:id="rId7"/>
    <sheet name="Form. Tecnica" sheetId="6" r:id="rId8"/>
    <sheet name="Observaciones" sheetId="3" r:id="rId9"/>
    <sheet name="Menores" sheetId="15" r:id="rId10"/>
    <sheet name="Tablas" sheetId="10" state="hidden" r:id="rId11"/>
    <sheet name="Resumen" sheetId="16" state="hidden" r:id="rId12"/>
  </sheets>
  <calcPr calcId="162913"/>
</workbook>
</file>

<file path=xl/calcChain.xml><?xml version="1.0" encoding="utf-8"?>
<calcChain xmlns="http://schemas.openxmlformats.org/spreadsheetml/2006/main">
  <c r="G2" i="16" l="1"/>
  <c r="AP2" i="16"/>
  <c r="AL2" i="16" s="1"/>
  <c r="AO2" i="16"/>
  <c r="AN2" i="16"/>
  <c r="AK2" i="16"/>
  <c r="AJ2" i="16"/>
  <c r="AI2" i="16"/>
  <c r="AH2" i="16"/>
  <c r="AG2" i="16"/>
  <c r="AF2" i="16"/>
  <c r="AE2" i="16"/>
  <c r="AD2" i="16"/>
  <c r="AC2" i="16"/>
  <c r="AB2" i="16"/>
  <c r="AA2" i="16"/>
  <c r="Z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F2" i="16"/>
  <c r="E2" i="16"/>
  <c r="D2" i="16"/>
  <c r="C2" i="16"/>
  <c r="B2" i="16"/>
  <c r="A2" i="16" l="1"/>
  <c r="C17" i="15" l="1"/>
  <c r="C10" i="15"/>
  <c r="C6" i="1"/>
  <c r="C8" i="15"/>
  <c r="C5" i="15"/>
  <c r="A22" i="4" l="1"/>
  <c r="A21" i="4"/>
  <c r="A23" i="4" l="1"/>
</calcChain>
</file>

<file path=xl/sharedStrings.xml><?xml version="1.0" encoding="utf-8"?>
<sst xmlns="http://schemas.openxmlformats.org/spreadsheetml/2006/main" count="315" uniqueCount="273">
  <si>
    <t>Apellidos</t>
  </si>
  <si>
    <t>Nombre</t>
  </si>
  <si>
    <t>DNI</t>
  </si>
  <si>
    <t>Letra DNI</t>
  </si>
  <si>
    <t>Solo números</t>
  </si>
  <si>
    <t>Fecha nacimiento</t>
  </si>
  <si>
    <t>Club</t>
  </si>
  <si>
    <t>Seleccionar de la lista</t>
  </si>
  <si>
    <t>Domicilio</t>
  </si>
  <si>
    <t>Localidad</t>
  </si>
  <si>
    <t>Provincia</t>
  </si>
  <si>
    <t>Código Postal</t>
  </si>
  <si>
    <t>Teléfono 1</t>
  </si>
  <si>
    <t>Teléfono 2</t>
  </si>
  <si>
    <t>Teléfono 3</t>
  </si>
  <si>
    <t>Teléfono 4</t>
  </si>
  <si>
    <t>Fax</t>
  </si>
  <si>
    <t>Descripción fax</t>
  </si>
  <si>
    <t>Descripción Tlf. 1</t>
  </si>
  <si>
    <t>Descripción Tlf. 2</t>
  </si>
  <si>
    <t>Descripción Tlf. 3</t>
  </si>
  <si>
    <t>Descripción Tlf. 4</t>
  </si>
  <si>
    <t>e-mail 1</t>
  </si>
  <si>
    <t>Descripción e-mail 1</t>
  </si>
  <si>
    <t>Indicar casa, trabajo, etc.</t>
  </si>
  <si>
    <t>Indicar móvil, casa, trabajo, etc.</t>
  </si>
  <si>
    <t>e-mail 2</t>
  </si>
  <si>
    <t>Descripción e-mail 2</t>
  </si>
  <si>
    <t>Dato</t>
  </si>
  <si>
    <t>Valor</t>
  </si>
  <si>
    <t>Aclaraciones</t>
  </si>
  <si>
    <t>Dirección de contacto preferente</t>
  </si>
  <si>
    <t>Teléfono de contacto preferente</t>
  </si>
  <si>
    <t>Fecha</t>
  </si>
  <si>
    <t>Macizo/Lugar</t>
  </si>
  <si>
    <t>Monte</t>
  </si>
  <si>
    <t>Via/Recorrido</t>
  </si>
  <si>
    <t>Altitud</t>
  </si>
  <si>
    <t>Dificultad</t>
  </si>
  <si>
    <t>Observaciones</t>
  </si>
  <si>
    <t>Desnivel</t>
  </si>
  <si>
    <t>Año</t>
  </si>
  <si>
    <t>Centro</t>
  </si>
  <si>
    <t>Rama/especialidad</t>
  </si>
  <si>
    <t xml:space="preserve">Titulo </t>
  </si>
  <si>
    <t>Duración</t>
  </si>
  <si>
    <t>Unidad</t>
  </si>
  <si>
    <t>Indicar en orden cronológico los estudios realizados o en realización (E.G.B., Formación Profesional, Bachillerato, Técnicos o Universitarios). Especificando titulación obtenida o nivel alcanzado.</t>
  </si>
  <si>
    <t>Indica la formación recibida en materias relacionadas con la montaña, el deporte, pedagogia. Cursos, seminarios, etc.</t>
  </si>
  <si>
    <t>Indicar cualquier consideración adicional que se quiera hacer constar en la ficha personal.</t>
  </si>
  <si>
    <t>Area docente</t>
  </si>
  <si>
    <t>Categoria</t>
  </si>
  <si>
    <t>Situación</t>
  </si>
  <si>
    <t>Grupo sanguíneo</t>
  </si>
  <si>
    <t>Factor RH</t>
  </si>
  <si>
    <t>Defectos ópticos y oculares</t>
  </si>
  <si>
    <t>Lesiones o defectos aparato locomotor</t>
  </si>
  <si>
    <t>Lesiones o problemas cardiovasculares o pulmonares</t>
  </si>
  <si>
    <t>Enfermedades de la piel y alergias</t>
  </si>
  <si>
    <t>Lesiones o defectos del aparato digestivo, urinario y excretor</t>
  </si>
  <si>
    <t>Diabetes, epilepsia, vértigo</t>
  </si>
  <si>
    <t>Congelaciones, amputaciones, intervenciones quirúrgicas, etc</t>
  </si>
  <si>
    <t>Vacunas recibidas</t>
  </si>
  <si>
    <t>Otros datos médicos de interés</t>
  </si>
  <si>
    <r>
      <t>Adala Montaña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</si>
  <si>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ADEMCO</t>
    </r>
    <r>
      <rPr>
        <sz val="11"/>
        <color theme="1"/>
        <rFont val="Calibri"/>
        <family val="2"/>
        <scheme val="minor"/>
      </rPr>
      <t xml:space="preserve"> [ Asociación Deportiva Espeleo y Montaña Colindres ]</t>
    </r>
  </si>
  <si>
    <r>
      <t>ALTAI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</si>
  <si>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Anticlinal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</si>
  <si>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Astillero</t>
    </r>
    <r>
      <rPr>
        <sz val="11"/>
        <color theme="1"/>
        <rFont val="Calibri"/>
        <family val="2"/>
        <scheme val="minor"/>
      </rPr>
      <t xml:space="preserve"> [ Club de Montaña ]</t>
    </r>
  </si>
  <si>
    <r>
      <t>Bicicletas Meta</t>
    </r>
    <r>
      <rPr>
        <sz val="11"/>
        <color theme="1"/>
        <rFont val="Calibri"/>
        <family val="2"/>
        <scheme val="minor"/>
      </rPr>
      <t xml:space="preserve"> [ CDE ]</t>
    </r>
  </si>
  <si>
    <r>
      <t>Buelna</t>
    </r>
    <r>
      <rPr>
        <sz val="11"/>
        <color theme="1"/>
        <rFont val="Calibri"/>
        <family val="2"/>
        <scheme val="minor"/>
      </rPr>
      <t xml:space="preserve"> [ S.M. Sociedad Deportiva ]</t>
    </r>
  </si>
  <si>
    <r>
      <t>Cacicedo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</si>
  <si>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Cajiga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</si>
  <si>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Carceña</t>
    </r>
    <r>
      <rPr>
        <sz val="11"/>
        <color theme="1"/>
        <rFont val="Calibri"/>
        <family val="2"/>
        <scheme val="minor"/>
      </rPr>
      <t xml:space="preserve"> [ Club Deportivo Elemental Senderismo ]</t>
    </r>
  </si>
  <si>
    <r>
      <t>Castro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</si>
  <si>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Ciclista Valle de Castañeda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</si>
  <si>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Club Alcaparras</t>
    </r>
    <r>
      <rPr>
        <sz val="11"/>
        <color theme="1"/>
        <rFont val="Calibri"/>
        <family val="2"/>
        <scheme val="minor"/>
      </rPr>
      <t xml:space="preserve"> [ S.M. Espeleo ]</t>
    </r>
  </si>
  <si>
    <r>
      <t>Club Atlético Sorravides</t>
    </r>
    <r>
      <rPr>
        <sz val="11"/>
        <color theme="1"/>
        <rFont val="Calibri"/>
        <family val="2"/>
        <scheme val="minor"/>
      </rPr>
      <t xml:space="preserve"> [ ]</t>
    </r>
  </si>
  <si>
    <r>
      <t>Club Atrote Team</t>
    </r>
    <r>
      <rPr>
        <sz val="11"/>
        <color theme="1"/>
        <rFont val="Calibri"/>
        <family val="2"/>
        <scheme val="minor"/>
      </rPr>
      <t xml:space="preserve"> [ ]</t>
    </r>
  </si>
  <si>
    <r>
      <t>Club Ciclista Castreño</t>
    </r>
    <r>
      <rPr>
        <sz val="11"/>
        <color theme="1"/>
        <rFont val="Calibri"/>
        <family val="2"/>
        <scheme val="minor"/>
      </rPr>
      <t xml:space="preserve"> [ ]</t>
    </r>
  </si>
  <si>
    <r>
      <t>Club Ciclista Liébana</t>
    </r>
    <r>
      <rPr>
        <sz val="11"/>
        <color theme="1"/>
        <rFont val="Calibri"/>
        <family val="2"/>
        <scheme val="minor"/>
      </rPr>
      <t xml:space="preserve"> [ ]</t>
    </r>
  </si>
  <si>
    <r>
      <t>Club de Montaña Villa de Cabezón</t>
    </r>
    <r>
      <rPr>
        <sz val="11"/>
        <color theme="1"/>
        <rFont val="Calibri"/>
        <family val="2"/>
        <scheme val="minor"/>
      </rPr>
      <t xml:space="preserve"> [ ]</t>
    </r>
  </si>
  <si>
    <r>
      <t>Cordada Bardales</t>
    </r>
    <r>
      <rPr>
        <sz val="11"/>
        <color theme="1"/>
        <rFont val="Calibri"/>
        <family val="2"/>
        <scheme val="minor"/>
      </rPr>
      <t xml:space="preserve"> [ Club Deportivo Elemental de Montaña ]</t>
    </r>
  </si>
  <si>
    <r>
      <t>Curavacas</t>
    </r>
    <r>
      <rPr>
        <sz val="11"/>
        <color theme="1"/>
        <rFont val="Calibri"/>
        <family val="2"/>
        <scheme val="minor"/>
      </rPr>
      <t xml:space="preserve"> [ Agrupación Deportiva ]</t>
    </r>
  </si>
  <si>
    <r>
      <t>De Anpe Monte Pindio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</si>
  <si>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El Argayu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</si>
  <si>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El Beldeo</t>
    </r>
    <r>
      <rPr>
        <sz val="11"/>
        <color theme="1"/>
        <rFont val="Calibri"/>
        <family val="2"/>
        <scheme val="minor"/>
      </rPr>
      <t xml:space="preserve"> [ Agrupación Deportiva ]</t>
    </r>
  </si>
  <si>
    <r>
      <t>El Camino</t>
    </r>
    <r>
      <rPr>
        <sz val="11"/>
        <color theme="1"/>
        <rFont val="Calibri"/>
        <family val="2"/>
        <scheme val="minor"/>
      </rPr>
      <t xml:space="preserve"> [ Club Deportivo ]</t>
    </r>
  </si>
  <si>
    <r>
      <t>El Canchal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</si>
  <si>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El Carlista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</si>
  <si>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El Cubio</t>
    </r>
    <r>
      <rPr>
        <sz val="11"/>
        <color theme="1"/>
        <rFont val="Calibri"/>
        <family val="2"/>
        <scheme val="minor"/>
      </rPr>
      <t xml:space="preserve"> [ CDE ]</t>
    </r>
  </si>
  <si>
    <r>
      <t>El Musgoso</t>
    </r>
    <r>
      <rPr>
        <sz val="11"/>
        <color theme="1"/>
        <rFont val="Calibri"/>
        <family val="2"/>
        <scheme val="minor"/>
      </rPr>
      <t xml:space="preserve"> [ Agrupación Deportiva ]</t>
    </r>
  </si>
  <si>
    <r>
      <t>El Tejo</t>
    </r>
    <r>
      <rPr>
        <sz val="11"/>
        <color theme="1"/>
        <rFont val="Calibri"/>
        <family val="2"/>
        <scheme val="minor"/>
      </rPr>
      <t xml:space="preserve"> [ Agrupación Deportiva ]</t>
    </r>
  </si>
  <si>
    <r>
      <t>Empleados Caja Cantabria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</si>
  <si>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Free Up</t>
    </r>
    <r>
      <rPr>
        <sz val="11"/>
        <color theme="1"/>
        <rFont val="Calibri"/>
        <family val="2"/>
        <scheme val="minor"/>
      </rPr>
      <t xml:space="preserve"> [ Club Deportivo ]</t>
    </r>
  </si>
  <si>
    <r>
      <t>Garma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</si>
  <si>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Igollo</t>
    </r>
    <r>
      <rPr>
        <sz val="11"/>
        <color theme="1"/>
        <rFont val="Calibri"/>
        <family val="2"/>
        <scheme val="minor"/>
      </rPr>
      <t xml:space="preserve"> [ S.M. Grupo Deportivo ]</t>
    </r>
  </si>
  <si>
    <r>
      <t>La Capia</t>
    </r>
    <r>
      <rPr>
        <sz val="11"/>
        <color theme="1"/>
        <rFont val="Calibri"/>
        <family val="2"/>
        <scheme val="minor"/>
      </rPr>
      <t xml:space="preserve"> [ Asociación Deportiva Cultural ]</t>
    </r>
  </si>
  <si>
    <r>
      <t>La Guia</t>
    </r>
    <r>
      <rPr>
        <sz val="11"/>
        <color theme="1"/>
        <rFont val="Calibri"/>
        <family val="2"/>
        <scheme val="minor"/>
      </rPr>
      <t xml:space="preserve"> [ Club Deportivo ]</t>
    </r>
  </si>
  <si>
    <r>
      <t>La Jigüela</t>
    </r>
    <r>
      <rPr>
        <sz val="11"/>
        <color theme="1"/>
        <rFont val="Calibri"/>
        <family val="2"/>
        <scheme val="minor"/>
      </rPr>
      <t xml:space="preserve"> [ Asociación ]</t>
    </r>
  </si>
  <si>
    <r>
      <t>La Marea Azul</t>
    </r>
    <r>
      <rPr>
        <sz val="11"/>
        <color theme="1"/>
        <rFont val="Calibri"/>
        <family val="2"/>
        <scheme val="minor"/>
      </rPr>
      <t xml:space="preserve"> [ ]</t>
    </r>
  </si>
  <si>
    <r>
      <t>La Milana</t>
    </r>
    <r>
      <rPr>
        <sz val="11"/>
        <color theme="1"/>
        <rFont val="Calibri"/>
        <family val="2"/>
        <scheme val="minor"/>
      </rPr>
      <t xml:space="preserve"> [ Asociación Deportiva ]</t>
    </r>
  </si>
  <si>
    <r>
      <t>La Pica</t>
    </r>
    <r>
      <rPr>
        <sz val="11"/>
        <color theme="1"/>
        <rFont val="Calibri"/>
        <family val="2"/>
        <scheme val="minor"/>
      </rPr>
      <t xml:space="preserve"> [ Club Deportivo ]</t>
    </r>
  </si>
  <si>
    <r>
      <t>La Plomada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</si>
  <si>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La Vara</t>
    </r>
    <r>
      <rPr>
        <sz val="11"/>
        <color theme="1"/>
        <rFont val="Calibri"/>
        <family val="2"/>
        <scheme val="minor"/>
      </rPr>
      <t xml:space="preserve"> [ Club Deportivo ]</t>
    </r>
  </si>
  <si>
    <r>
      <t>Lavalle</t>
    </r>
    <r>
      <rPr>
        <sz val="11"/>
        <color theme="1"/>
        <rFont val="Calibri"/>
        <family val="2"/>
        <scheme val="minor"/>
      </rPr>
      <t xml:space="preserve"> [ Club ]</t>
    </r>
  </si>
  <si>
    <r>
      <t>Los Llambriales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</si>
  <si>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MASMARTESALSOL</t>
    </r>
    <r>
      <rPr>
        <sz val="11"/>
        <color theme="1"/>
        <rFont val="Calibri"/>
        <family val="2"/>
        <scheme val="minor"/>
      </rPr>
      <t xml:space="preserve"> [ Club Deportivo ]</t>
    </r>
  </si>
  <si>
    <r>
      <t>Mons Igetto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</si>
  <si>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Mons Vindius</t>
    </r>
    <r>
      <rPr>
        <sz val="11"/>
        <color theme="1"/>
        <rFont val="Calibri"/>
        <family val="2"/>
        <scheme val="minor"/>
      </rPr>
      <t xml:space="preserve"> [ Club ]</t>
    </r>
  </si>
  <si>
    <r>
      <t>NESTLE</t>
    </r>
    <r>
      <rPr>
        <sz val="11"/>
        <color theme="1"/>
        <rFont val="Calibri"/>
        <family val="2"/>
        <scheme val="minor"/>
      </rPr>
      <t xml:space="preserve"> [ Seccion de Montaña C.D. ]</t>
    </r>
  </si>
  <si>
    <r>
      <t>Oeste Cantabria (AMOC)</t>
    </r>
    <r>
      <rPr>
        <sz val="11"/>
        <color theme="1"/>
        <rFont val="Calibri"/>
        <family val="2"/>
        <scheme val="minor"/>
      </rPr>
      <t xml:space="preserve"> [ Asociación ]</t>
    </r>
  </si>
  <si>
    <r>
      <t>Orza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</si>
  <si>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Ozono</t>
    </r>
    <r>
      <rPr>
        <sz val="11"/>
        <color theme="1"/>
        <rFont val="Calibri"/>
        <family val="2"/>
        <scheme val="minor"/>
      </rPr>
      <t xml:space="preserve"> [ CDE ]</t>
    </r>
  </si>
  <si>
    <r>
      <t>Peña Luro</t>
    </r>
    <r>
      <rPr>
        <sz val="11"/>
        <color theme="1"/>
        <rFont val="Calibri"/>
        <family val="2"/>
        <scheme val="minor"/>
      </rPr>
      <t xml:space="preserve"> [ Agrupación Deportiva ]</t>
    </r>
  </si>
  <si>
    <r>
      <t>Peñajorao</t>
    </r>
    <r>
      <rPr>
        <sz val="11"/>
        <color theme="1"/>
        <rFont val="Calibri"/>
        <family val="2"/>
        <scheme val="minor"/>
      </rPr>
      <t xml:space="preserve"> [ Club Deportivo ]</t>
    </r>
  </si>
  <si>
    <r>
      <t>Peñas Arriba</t>
    </r>
    <r>
      <rPr>
        <sz val="11"/>
        <color theme="1"/>
        <rFont val="Calibri"/>
        <family val="2"/>
        <scheme val="minor"/>
      </rPr>
      <t xml:space="preserve"> [ Club de Montaña y Senderismo ]</t>
    </r>
  </si>
  <si>
    <r>
      <t>Pico Cordel</t>
    </r>
    <r>
      <rPr>
        <sz val="11"/>
        <color theme="1"/>
        <rFont val="Calibri"/>
        <family val="2"/>
        <scheme val="minor"/>
      </rPr>
      <t xml:space="preserve"> [ Club ]</t>
    </r>
  </si>
  <si>
    <r>
      <t>Picos de Europa</t>
    </r>
    <r>
      <rPr>
        <sz val="11"/>
        <color theme="1"/>
        <rFont val="Calibri"/>
        <family val="2"/>
        <scheme val="minor"/>
      </rPr>
      <t xml:space="preserve"> [ S.M. Sociedad Deportiva ]</t>
    </r>
  </si>
  <si>
    <r>
      <t>Picos Xtreme Sport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</si>
  <si>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Picu La Torre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</si>
  <si>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Puente San Miguel</t>
    </r>
    <r>
      <rPr>
        <sz val="11"/>
        <color theme="1"/>
        <rFont val="Calibri"/>
        <family val="2"/>
        <scheme val="minor"/>
      </rPr>
      <t xml:space="preserve"> [ S.D. ]</t>
    </r>
  </si>
  <si>
    <r>
      <t>Q3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</si>
  <si>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Runbike Altamira</t>
    </r>
    <r>
      <rPr>
        <sz val="11"/>
        <color theme="1"/>
        <rFont val="Calibri"/>
        <family val="2"/>
        <scheme val="minor"/>
      </rPr>
      <t xml:space="preserve"> [ ]</t>
    </r>
  </si>
  <si>
    <r>
      <t>Saja Nansa</t>
    </r>
    <r>
      <rPr>
        <sz val="11"/>
        <color theme="1"/>
        <rFont val="Calibri"/>
        <family val="2"/>
        <scheme val="minor"/>
      </rPr>
      <t xml:space="preserve"> [ Asociación Deportiva ]</t>
    </r>
  </si>
  <si>
    <r>
      <t>Sanander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</si>
  <si>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Sierras Albas Scat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</si>
  <si>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Sillaoso de Mazcuerras</t>
    </r>
    <r>
      <rPr>
        <sz val="11"/>
        <color theme="1"/>
        <rFont val="Calibri"/>
        <family val="2"/>
        <scheme val="minor"/>
      </rPr>
      <t xml:space="preserve"> [ Club Deportivo ]</t>
    </r>
  </si>
  <si>
    <r>
      <t>Sindicato Unitario de Cantabria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</si>
  <si>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Solvay</t>
    </r>
    <r>
      <rPr>
        <sz val="11"/>
        <color theme="1"/>
        <rFont val="Calibri"/>
        <family val="2"/>
        <scheme val="minor"/>
      </rPr>
      <t xml:space="preserve"> [ Club Deportivo Esquí Montaña ]</t>
    </r>
  </si>
  <si>
    <r>
      <t>Suances</t>
    </r>
    <r>
      <rPr>
        <sz val="11"/>
        <color theme="1"/>
        <rFont val="Calibri"/>
        <family val="2"/>
        <scheme val="minor"/>
      </rPr>
      <t xml:space="preserve"> [ Agrupación Deportiva de Montaña ]</t>
    </r>
  </si>
  <si>
    <r>
      <t>Tajahierro</t>
    </r>
    <r>
      <rPr>
        <sz val="11"/>
        <color theme="1"/>
        <rFont val="Calibri"/>
        <family val="2"/>
        <scheme val="minor"/>
      </rPr>
      <t xml:space="preserve"> [ Club Alpino ]</t>
    </r>
  </si>
  <si>
    <r>
      <t>Tanos</t>
    </r>
    <r>
      <rPr>
        <sz val="11"/>
        <color theme="1"/>
        <rFont val="Calibri"/>
        <family val="2"/>
        <scheme val="minor"/>
      </rPr>
      <t xml:space="preserve"> [ Club Deportivo Elemental Grupo Senderismo ]</t>
    </r>
  </si>
  <si>
    <r>
      <t>Torre del Friero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</si>
  <si>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Torre la Vega</t>
    </r>
    <r>
      <rPr>
        <sz val="11"/>
        <color theme="1"/>
        <rFont val="Calibri"/>
        <family val="2"/>
        <scheme val="minor"/>
      </rPr>
      <t xml:space="preserve"> [ Asociación Cultural de Senderismo ]</t>
    </r>
  </si>
  <si>
    <r>
      <t>Torreblanca</t>
    </r>
    <r>
      <rPr>
        <sz val="11"/>
        <color theme="1"/>
        <rFont val="Calibri"/>
        <family val="2"/>
        <scheme val="minor"/>
      </rPr>
      <t xml:space="preserve"> [ Club de Montaña ]</t>
    </r>
  </si>
  <si>
    <r>
      <t>Torrelavega</t>
    </r>
    <r>
      <rPr>
        <sz val="11"/>
        <color theme="1"/>
        <rFont val="Calibri"/>
        <family val="2"/>
        <scheme val="minor"/>
      </rPr>
      <t xml:space="preserve"> [ S.M. Sociedad Deportiva ]</t>
    </r>
  </si>
  <si>
    <r>
      <t>Trasmiera</t>
    </r>
    <r>
      <rPr>
        <sz val="11"/>
        <color theme="1"/>
        <rFont val="Calibri"/>
        <family val="2"/>
        <scheme val="minor"/>
      </rPr>
      <t xml:space="preserve"> [ Asociación Espeleologica Montañesa ]</t>
    </r>
  </si>
  <si>
    <r>
      <t>Treparriscos</t>
    </r>
    <r>
      <rPr>
        <sz val="11"/>
        <color theme="1"/>
        <rFont val="Calibri"/>
        <family val="2"/>
        <scheme val="minor"/>
      </rPr>
      <t xml:space="preserve"> [ Club de Montaña y Escalada ]</t>
    </r>
  </si>
  <si>
    <r>
      <t>Tres Mares</t>
    </r>
    <r>
      <rPr>
        <sz val="11"/>
        <color theme="1"/>
        <rFont val="Calibri"/>
        <family val="2"/>
        <scheme val="minor"/>
      </rPr>
      <t xml:space="preserve"> [ Club Alpino ]</t>
    </r>
  </si>
  <si>
    <r>
      <t>U.G.T.</t>
    </r>
    <r>
      <rPr>
        <sz val="11"/>
        <color theme="1"/>
        <rFont val="Calibri"/>
        <family val="2"/>
        <scheme val="minor"/>
      </rPr>
      <t xml:space="preserve"> [ Seccion de Montaña Ocio y Cultura ]</t>
    </r>
  </si>
  <si>
    <r>
      <t>U.S.O. Cantabria</t>
    </r>
    <r>
      <rPr>
        <sz val="11"/>
        <color theme="1"/>
        <rFont val="Calibri"/>
        <family val="2"/>
        <scheme val="minor"/>
      </rPr>
      <t xml:space="preserve"> [ Grupo de Montaña ]</t>
    </r>
  </si>
  <si>
    <r>
      <t>Universidad de Cantabria</t>
    </r>
    <r>
      <rPr>
        <sz val="11"/>
        <color theme="1"/>
        <rFont val="Calibri"/>
        <family val="2"/>
        <scheme val="minor"/>
      </rPr>
      <t xml:space="preserve"> [ S.M. Agrupación Deportiva ]</t>
    </r>
  </si>
  <si>
    <r>
      <t>Valle de Piélagos</t>
    </r>
    <r>
      <rPr>
        <sz val="11"/>
        <color theme="1"/>
        <rFont val="Calibri"/>
        <family val="2"/>
        <scheme val="minor"/>
      </rPr>
      <t xml:space="preserve"> [ CDE ]</t>
    </r>
  </si>
  <si>
    <r>
      <t>Ventoso</t>
    </r>
    <r>
      <rPr>
        <sz val="11"/>
        <color theme="1"/>
        <rFont val="Calibri"/>
        <family val="2"/>
        <scheme val="minor"/>
      </rPr>
      <t xml:space="preserve"> [ Club Alpino ]</t>
    </r>
  </si>
  <si>
    <r>
      <t>Visitación</t>
    </r>
    <r>
      <rPr>
        <sz val="11"/>
        <color theme="1"/>
        <rFont val="Calibri"/>
        <family val="2"/>
        <scheme val="minor"/>
      </rPr>
      <t xml:space="preserve"> [ Club Deportivo Elemental ]</t>
    </r>
  </si>
  <si>
    <r>
      <t>Yonkis Montañeros</t>
    </r>
    <r>
      <rPr>
        <sz val="11"/>
        <color theme="1"/>
        <rFont val="Calibri"/>
        <family val="2"/>
        <scheme val="minor"/>
      </rPr>
      <t xml:space="preserve"> [ CDE ]</t>
    </r>
  </si>
  <si>
    <t>ALAVA</t>
  </si>
  <si>
    <t>ALBACETE</t>
  </si>
  <si>
    <t>ALICANTE</t>
  </si>
  <si>
    <t>ALMERIA</t>
  </si>
  <si>
    <t>ASTURIAS</t>
  </si>
  <si>
    <t>AVILA</t>
  </si>
  <si>
    <t>BADAJOZ</t>
  </si>
  <si>
    <t>BARCELONA</t>
  </si>
  <si>
    <t>BURGOS</t>
  </si>
  <si>
    <t>CACERES</t>
  </si>
  <si>
    <t>CADIZ</t>
  </si>
  <si>
    <t>CANTABRIA</t>
  </si>
  <si>
    <t>CASTELLON</t>
  </si>
  <si>
    <t>CEUTA</t>
  </si>
  <si>
    <t>CIUDAD REAL</t>
  </si>
  <si>
    <t>CORDOBA</t>
  </si>
  <si>
    <t>CORUÑA, A</t>
  </si>
  <si>
    <t>CUENCA</t>
  </si>
  <si>
    <t>GIRONA</t>
  </si>
  <si>
    <t>GRANADA</t>
  </si>
  <si>
    <t>GUADALAJARA</t>
  </si>
  <si>
    <t>GUIPUZCOA</t>
  </si>
  <si>
    <t>HUELVA</t>
  </si>
  <si>
    <t>HUESCA</t>
  </si>
  <si>
    <t>ILLES BALEARS</t>
  </si>
  <si>
    <t>JAEN</t>
  </si>
  <si>
    <t>LEON</t>
  </si>
  <si>
    <t>LUGO</t>
  </si>
  <si>
    <t>LLEIDA</t>
  </si>
  <si>
    <t>MADRID</t>
  </si>
  <si>
    <t>MALAGA</t>
  </si>
  <si>
    <t>MELILLA</t>
  </si>
  <si>
    <t>MURCIA</t>
  </si>
  <si>
    <t>NAVARRA</t>
  </si>
  <si>
    <t>OURENSE</t>
  </si>
  <si>
    <t>PALENCIA</t>
  </si>
  <si>
    <t>PALMAS, LAS</t>
  </si>
  <si>
    <t>PONTEVEDRA</t>
  </si>
  <si>
    <t>RIOJA, LA</t>
  </si>
  <si>
    <t>S. C. TENERIFE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</si>
  <si>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</si>
  <si>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</si>
  <si>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</si>
  <si>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</si>
  <si>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</si>
  <si>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</si>
  <si>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</si>
  <si>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</si>
  <si>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</si>
  <si>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</si>
  <si>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</si>
  <si>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</si>
  <si>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Escalada</t>
  </si>
  <si>
    <t>Esqui de Montaña</t>
  </si>
  <si>
    <t>Barrancos</t>
  </si>
  <si>
    <t>Dirección</t>
  </si>
  <si>
    <t>Monitor técnico</t>
  </si>
  <si>
    <t>Técnico deportivo nivel 2</t>
  </si>
  <si>
    <t>Técnico deportivo nivel 3</t>
  </si>
  <si>
    <t>Coordinador de área</t>
  </si>
  <si>
    <t>Director ecam</t>
  </si>
  <si>
    <t>Excedencia</t>
  </si>
  <si>
    <t>Activo</t>
  </si>
  <si>
    <t>Aspirante</t>
  </si>
  <si>
    <t>Colaborador</t>
  </si>
  <si>
    <t>ESCUELA CANTABRA DE ALTA MONTAÑA</t>
  </si>
  <si>
    <t>Federación Cantabra de Deportes de Montaña y Escalada</t>
  </si>
  <si>
    <t>Cumplimenta los datos de todas las pestañas</t>
  </si>
  <si>
    <t>Los rótulos en azul indican que existe lista desplagable de opciones</t>
  </si>
  <si>
    <t>Instrucciones.</t>
  </si>
  <si>
    <t>Horas</t>
  </si>
  <si>
    <t>Semanas</t>
  </si>
  <si>
    <t>Años</t>
  </si>
  <si>
    <t>Meses</t>
  </si>
  <si>
    <t>Formato JPG máximo 200 Kb.</t>
  </si>
  <si>
    <t>Media montaña</t>
  </si>
  <si>
    <t>Alta montaña</t>
  </si>
  <si>
    <t>Creditos</t>
  </si>
  <si>
    <t>GS</t>
  </si>
  <si>
    <t>RH</t>
  </si>
  <si>
    <t>Opticos</t>
  </si>
  <si>
    <t>Locomotor</t>
  </si>
  <si>
    <t>Cardio</t>
  </si>
  <si>
    <t>Piel</t>
  </si>
  <si>
    <t>Digestivo</t>
  </si>
  <si>
    <t>Diabetes</t>
  </si>
  <si>
    <t>Congelaciones</t>
  </si>
  <si>
    <t>Vacunas</t>
  </si>
  <si>
    <t>Otros salud</t>
  </si>
  <si>
    <t>Factualizado</t>
  </si>
  <si>
    <t>Docente</t>
  </si>
  <si>
    <t>Incluir actividad deportiva, concursos, competiciones, etc., mas significativa</t>
  </si>
  <si>
    <t>Falso</t>
  </si>
  <si>
    <t>Grupo sanguineo</t>
  </si>
  <si>
    <t>A</t>
  </si>
  <si>
    <t>B</t>
  </si>
  <si>
    <t>AB</t>
  </si>
  <si>
    <t>O</t>
  </si>
  <si>
    <t>+</t>
  </si>
  <si>
    <t>-</t>
  </si>
  <si>
    <t>Datos del curso en que se inscribe</t>
  </si>
  <si>
    <t>Denominación</t>
  </si>
  <si>
    <t>Códico</t>
  </si>
  <si>
    <t>Si tienes dificultades para insertar la foto adjuntala en fichero aparte</t>
  </si>
  <si>
    <t>Curso codigo</t>
  </si>
  <si>
    <t>Curso denominación</t>
  </si>
  <si>
    <t>Días</t>
  </si>
  <si>
    <t>Autorización paterna para la realización del curso</t>
  </si>
  <si>
    <t>Escuela Cántabra de Alta Montaña</t>
  </si>
  <si>
    <t>Curso:</t>
  </si>
  <si>
    <t>Datos del menor</t>
  </si>
  <si>
    <t>Nombre y Apellidos</t>
  </si>
  <si>
    <t>Nombre y Apellidos:</t>
  </si>
  <si>
    <t>Edad:</t>
  </si>
  <si>
    <t>Autorizo a mi hijo/tutorizado a la realización del curso arriba indicado</t>
  </si>
  <si>
    <t>Fecha:</t>
  </si>
  <si>
    <t>Firma del Padre o tutor</t>
  </si>
  <si>
    <t>años</t>
  </si>
  <si>
    <t>El presente documento deberá ser cumplimentado y entregado en persona por el padre o tutor al director del curso en el momento de su inicio.</t>
  </si>
  <si>
    <t>Los menores de edad deberán cumplimentar y entrega la ficha "Menores"</t>
  </si>
  <si>
    <t>Solicitud de inscripción en el curso</t>
  </si>
  <si>
    <t>Datos del padre o tutor</t>
  </si>
  <si>
    <t>Curso fecha</t>
  </si>
  <si>
    <t>Cuenta bancaria</t>
  </si>
  <si>
    <t>Esqui de montaña nivel 2</t>
  </si>
  <si>
    <t>18S201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</si>
</sst>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2"/>
      <color rgb="FFFF00FF"/>
      <name val="Calibri"/>
      <family val="2"/>
      <scheme val="minor"/>
    </font>
    <font>
      <sz val="16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3" borderId="2" applyNumberFormat="0" applyAlignment="0" applyProtection="0"/>
    <xf numFmtId="0" fontId="18" fillId="8" borderId="2" applyNumberFormat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1" fillId="0" borderId="0" xfId="0" applyFont="1" applyAlignment="1">
      <alignment horizontal="left" vertical="center" indent="1"/>
    </xf>
    <xf numFmtId="0" fontId="2" fillId="2" borderId="1" xfId="0" applyFont="1" applyFill="1" applyBorder="1"/>
    <xf numFmtId="0" fontId="3" fillId="2" borderId="1" xfId="0" applyFont="1" applyFill="1" applyBorder="1"/>
    <xf numFmtId="0" fontId="0" fillId="0" borderId="0" xfId="0" applyFill="1" applyBorder="1"/>
    <xf numFmtId="0" fontId="4" fillId="2" borderId="1" xfId="0" applyFont="1" applyFill="1" applyBorder="1"/>
    <xf numFmtId="4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/>
    <xf numFmtId="14" fontId="0" fillId="0" borderId="0" xfId="0" applyNumberFormat="1" applyBorder="1" applyProtection="1"/>
    <xf numFmtId="0" fontId="5" fillId="2" borderId="1" xfId="0" applyFont="1" applyFill="1" applyBorder="1" applyAlignment="1" applyProtection="1">
      <alignment horizontal="center"/>
    </xf>
    <xf numFmtId="14" fontId="1" fillId="2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vertical="top" wrapText="1"/>
      <protection locked="0"/>
    </xf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" xfId="0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Alignment="1">
      <alignment horizontal="center"/>
    </xf>
    <xf numFmtId="0" fontId="0" fillId="0" borderId="0" xfId="0" applyNumberFormat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9" fillId="0" borderId="0" xfId="0" applyFont="1"/>
    <xf numFmtId="1" fontId="2" fillId="2" borderId="1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0" fillId="4" borderId="1" xfId="0" applyFill="1" applyBorder="1"/>
    <xf numFmtId="14" fontId="0" fillId="0" borderId="0" xfId="0" applyNumberFormat="1" applyProtection="1"/>
    <xf numFmtId="4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14" fontId="0" fillId="0" borderId="1" xfId="0" applyNumberFormat="1" applyBorder="1" applyAlignment="1" applyProtection="1">
      <alignment horizontal="left"/>
    </xf>
    <xf numFmtId="0" fontId="0" fillId="0" borderId="0" xfId="0" applyAlignment="1">
      <alignment horizont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0" fillId="0" borderId="0" xfId="0" applyBorder="1"/>
    <xf numFmtId="0" fontId="16" fillId="0" borderId="0" xfId="0" applyFont="1"/>
    <xf numFmtId="0" fontId="17" fillId="0" borderId="0" xfId="0" applyFont="1"/>
    <xf numFmtId="0" fontId="0" fillId="0" borderId="0" xfId="0" applyAlignment="1">
      <alignment vertical="top" wrapText="1"/>
    </xf>
    <xf numFmtId="14" fontId="0" fillId="0" borderId="0" xfId="0" applyNumberFormat="1"/>
    <xf numFmtId="1" fontId="14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/>
    <xf numFmtId="0" fontId="0" fillId="2" borderId="1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1" xfId="0" applyBorder="1" applyAlignment="1" applyProtection="1">
      <alignment vertical="top" wrapText="1"/>
      <protection locked="0"/>
    </xf>
    <xf numFmtId="49" fontId="0" fillId="0" borderId="0" xfId="0" applyNumberFormat="1"/>
    <xf numFmtId="0" fontId="10" fillId="3" borderId="2" xfId="1"/>
    <xf numFmtId="14" fontId="0" fillId="0" borderId="0" xfId="0" applyNumberFormat="1"/>
    <xf numFmtId="0" fontId="10" fillId="5" borderId="2" xfId="1" applyFill="1"/>
    <xf numFmtId="0" fontId="10" fillId="6" borderId="2" xfId="1" applyFill="1"/>
    <xf numFmtId="0" fontId="3" fillId="3" borderId="2" xfId="1" applyFont="1"/>
    <xf numFmtId="0" fontId="10" fillId="7" borderId="2" xfId="1" applyFill="1"/>
    <xf numFmtId="0" fontId="18" fillId="8" borderId="2" xfId="2"/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14" fontId="14" fillId="0" borderId="4" xfId="0" applyNumberFormat="1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3">
    <cellStyle name="Cálculo" xfId="2" builtinId="22"/>
    <cellStyle name="Entrada" xfId="1" builtinId="20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381000</xdr:colOff>
      <xdr:row>12</xdr:row>
      <xdr:rowOff>72483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2047875" cy="2167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171450</xdr:rowOff>
    </xdr:from>
    <xdr:to>
      <xdr:col>0</xdr:col>
      <xdr:colOff>3023850</xdr:colOff>
      <xdr:row>0</xdr:row>
      <xdr:rowOff>3771450</xdr:rowOff>
    </xdr:to>
    <xdr:sp macro="" textlink="">
      <xdr:nvSpPr>
        <xdr:cNvPr id="22" name="1 Rectángulo"/>
        <xdr:cNvSpPr>
          <a:spLocks noChangeAspect="1"/>
        </xdr:cNvSpPr>
      </xdr:nvSpPr>
      <xdr:spPr>
        <a:xfrm>
          <a:off x="323850" y="171450"/>
          <a:ext cx="2700000" cy="36000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1</xdr:row>
          <xdr:rowOff>76200</xdr:rowOff>
        </xdr:from>
        <xdr:to>
          <xdr:col>0</xdr:col>
          <xdr:colOff>2762250</xdr:colOff>
          <xdr:row>3</xdr:row>
          <xdr:rowOff>180975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Insertar foto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6:B30"/>
  <sheetViews>
    <sheetView showGridLines="0" showRowColHeaders="0" tabSelected="1" topLeftCell="A10" zoomScaleNormal="100" workbookViewId="0">
      <selection activeCell="A20" sqref="A20"/>
    </sheetView>
  </sheetViews>
  <sheetFormatPr baseColWidth="10" defaultRowHeight="15" x14ac:dyDescent="0.25"/>
  <cols>
    <col min="1" max="1" width="13.5703125" customWidth="1"/>
  </cols>
  <sheetData>
    <row r="16" spans="1:1" ht="28.5" x14ac:dyDescent="0.45">
      <c r="A16" s="21" t="s">
        <v>212</v>
      </c>
    </row>
    <row r="17" spans="1:2" ht="21" x14ac:dyDescent="0.35">
      <c r="A17" s="22" t="s">
        <v>213</v>
      </c>
    </row>
    <row r="20" spans="1:2" ht="33.75" x14ac:dyDescent="0.5">
      <c r="A20" s="44" t="s">
        <v>267</v>
      </c>
    </row>
    <row r="21" spans="1:2" s="45" customFormat="1" ht="33.75" x14ac:dyDescent="0.5">
      <c r="A21" s="47" t="str">
        <f>Curso!B2</f>
        <v>18S201</v>
      </c>
    </row>
    <row r="22" spans="1:2" s="45" customFormat="1" ht="33.75" x14ac:dyDescent="0.5">
      <c r="A22" s="46" t="str">
        <f>Curso!B3</f>
        <v>Esqui de montaña nivel 2</v>
      </c>
    </row>
    <row r="23" spans="1:2" ht="26.25" x14ac:dyDescent="0.4">
      <c r="A23" s="34" t="str">
        <f>CONCATENATE('Datos personales'!B2,", ",'Datos personales'!B3)</f>
        <v xml:space="preserve">, </v>
      </c>
    </row>
    <row r="25" spans="1:2" x14ac:dyDescent="0.25">
      <c r="A25" t="s">
        <v>216</v>
      </c>
    </row>
    <row r="26" spans="1:2" x14ac:dyDescent="0.25">
      <c r="A26" t="s">
        <v>214</v>
      </c>
    </row>
    <row r="27" spans="1:2" x14ac:dyDescent="0.25">
      <c r="A27" t="s">
        <v>215</v>
      </c>
    </row>
    <row r="28" spans="1:2" x14ac:dyDescent="0.25">
      <c r="A28" t="s">
        <v>266</v>
      </c>
    </row>
    <row r="30" spans="1:2" x14ac:dyDescent="0.25">
      <c r="B30" s="39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showRowColHeaders="0" zoomScaleNormal="100" workbookViewId="0">
      <selection activeCell="C17" sqref="C17:D17"/>
    </sheetView>
  </sheetViews>
  <sheetFormatPr baseColWidth="10" defaultRowHeight="15" x14ac:dyDescent="0.25"/>
  <cols>
    <col min="1" max="1" width="9.85546875" customWidth="1"/>
    <col min="2" max="2" width="11.42578125" customWidth="1"/>
    <col min="6" max="6" width="11.42578125" customWidth="1"/>
    <col min="7" max="7" width="19" customWidth="1"/>
  </cols>
  <sheetData>
    <row r="1" spans="1:7" x14ac:dyDescent="0.25">
      <c r="A1" s="48" t="s">
        <v>255</v>
      </c>
      <c r="B1" s="48"/>
    </row>
    <row r="3" spans="1:7" ht="23.25" x14ac:dyDescent="0.35">
      <c r="A3" s="52" t="s">
        <v>254</v>
      </c>
      <c r="B3" s="49"/>
    </row>
    <row r="5" spans="1:7" ht="15.75" x14ac:dyDescent="0.25">
      <c r="A5" t="s">
        <v>256</v>
      </c>
      <c r="C5" s="69" t="str">
        <f>Curso!B3</f>
        <v>Esqui de montaña nivel 2</v>
      </c>
      <c r="D5" s="70"/>
      <c r="E5" s="70"/>
      <c r="F5" s="70"/>
      <c r="G5" s="71"/>
    </row>
    <row r="7" spans="1:7" x14ac:dyDescent="0.25">
      <c r="A7" s="51" t="s">
        <v>257</v>
      </c>
      <c r="B7" s="51"/>
    </row>
    <row r="8" spans="1:7" ht="15.75" x14ac:dyDescent="0.25">
      <c r="A8" t="s">
        <v>259</v>
      </c>
      <c r="C8" s="69" t="str">
        <f>CONCATENATE('Datos personales'!B3," ",'Datos personales'!B2)</f>
        <v xml:space="preserve"> </v>
      </c>
      <c r="D8" s="70"/>
      <c r="E8" s="70"/>
      <c r="F8" s="70"/>
      <c r="G8" s="71"/>
    </row>
    <row r="9" spans="1:7" x14ac:dyDescent="0.25">
      <c r="C9" s="50"/>
      <c r="D9" s="50"/>
      <c r="E9" s="50"/>
      <c r="F9" s="50"/>
      <c r="G9" s="50"/>
    </row>
    <row r="10" spans="1:7" ht="15.75" x14ac:dyDescent="0.25">
      <c r="A10" t="s">
        <v>260</v>
      </c>
      <c r="C10" s="55" t="str">
        <f ca="1">IF('Datos personales'!B6="","",(TODAY()-'Datos personales'!B6)/365)</f>
        <v/>
      </c>
      <c r="D10" t="s">
        <v>264</v>
      </c>
    </row>
    <row r="12" spans="1:7" x14ac:dyDescent="0.25">
      <c r="A12" s="51" t="s">
        <v>268</v>
      </c>
      <c r="B12" s="51"/>
    </row>
    <row r="13" spans="1:7" ht="15.75" x14ac:dyDescent="0.25">
      <c r="A13" t="s">
        <v>258</v>
      </c>
      <c r="C13" s="73"/>
      <c r="D13" s="74"/>
      <c r="E13" s="74"/>
      <c r="F13" s="74"/>
      <c r="G13" s="75"/>
    </row>
    <row r="15" spans="1:7" x14ac:dyDescent="0.25">
      <c r="A15" t="s">
        <v>261</v>
      </c>
    </row>
    <row r="17" spans="1:8" ht="15.75" x14ac:dyDescent="0.25">
      <c r="A17" t="s">
        <v>262</v>
      </c>
      <c r="C17" s="76">
        <f ca="1">TODAY()</f>
        <v>43121</v>
      </c>
      <c r="D17" s="77"/>
    </row>
    <row r="19" spans="1:8" x14ac:dyDescent="0.25">
      <c r="A19" t="s">
        <v>263</v>
      </c>
      <c r="B19" s="50"/>
      <c r="C19" s="78"/>
      <c r="D19" s="79"/>
      <c r="E19" s="80"/>
    </row>
    <row r="20" spans="1:8" x14ac:dyDescent="0.25">
      <c r="A20" s="50"/>
      <c r="B20" s="50"/>
      <c r="C20" s="81"/>
      <c r="D20" s="82"/>
      <c r="E20" s="83"/>
    </row>
    <row r="21" spans="1:8" x14ac:dyDescent="0.25">
      <c r="A21" s="50"/>
      <c r="B21" s="50"/>
      <c r="C21" s="81"/>
      <c r="D21" s="82"/>
      <c r="E21" s="83"/>
    </row>
    <row r="22" spans="1:8" x14ac:dyDescent="0.25">
      <c r="A22" s="50"/>
      <c r="B22" s="50"/>
      <c r="C22" s="81"/>
      <c r="D22" s="82"/>
      <c r="E22" s="83"/>
    </row>
    <row r="23" spans="1:8" x14ac:dyDescent="0.25">
      <c r="A23" s="50"/>
      <c r="B23" s="50"/>
      <c r="C23" s="84"/>
      <c r="D23" s="85"/>
      <c r="E23" s="86"/>
    </row>
    <row r="25" spans="1:8" ht="15" customHeight="1" x14ac:dyDescent="0.25">
      <c r="A25" s="72" t="s">
        <v>265</v>
      </c>
      <c r="B25" s="72"/>
      <c r="C25" s="72"/>
      <c r="D25" s="72"/>
      <c r="E25" s="72"/>
      <c r="F25" s="72"/>
      <c r="G25" s="72"/>
      <c r="H25" s="53"/>
    </row>
    <row r="26" spans="1:8" x14ac:dyDescent="0.25">
      <c r="A26" s="72"/>
      <c r="B26" s="72"/>
      <c r="C26" s="72"/>
      <c r="D26" s="72"/>
      <c r="E26" s="72"/>
      <c r="F26" s="72"/>
      <c r="G26" s="72"/>
      <c r="H26" s="53"/>
    </row>
    <row r="27" spans="1:8" x14ac:dyDescent="0.25">
      <c r="A27" s="72"/>
      <c r="B27" s="72"/>
      <c r="C27" s="72"/>
      <c r="D27" s="72"/>
      <c r="E27" s="72"/>
      <c r="F27" s="72"/>
      <c r="G27" s="72"/>
      <c r="H27" s="53"/>
    </row>
    <row r="32" spans="1:8" x14ac:dyDescent="0.25">
      <c r="F32" s="54"/>
    </row>
  </sheetData>
  <sheetProtection sheet="1" objects="1" scenarios="1" selectLockedCells="1"/>
  <mergeCells count="6">
    <mergeCell ref="C5:G5"/>
    <mergeCell ref="A25:G27"/>
    <mergeCell ref="C8:G8"/>
    <mergeCell ref="C13:G13"/>
    <mergeCell ref="C17:D17"/>
    <mergeCell ref="C19:E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H84"/>
  <sheetViews>
    <sheetView topLeftCell="C1" workbookViewId="0">
      <selection activeCell="G13" sqref="G13"/>
    </sheetView>
  </sheetViews>
  <sheetFormatPr baseColWidth="10" defaultRowHeight="15" x14ac:dyDescent="0.25"/>
  <cols>
    <col min="1" max="1" width="58.85546875" bestFit="1" customWidth="1"/>
    <col min="3" max="3" width="18.42578125" customWidth="1"/>
    <col min="4" max="4" width="24.42578125" customWidth="1"/>
    <col min="7" max="7" width="16.28515625" bestFit="1" customWidth="1"/>
  </cols>
  <sheetData>
    <row r="1" spans="1:8" x14ac:dyDescent="0.25">
      <c r="A1" s="13" t="s">
        <v>6</v>
      </c>
      <c r="B1" s="13" t="s">
        <v>10</v>
      </c>
      <c r="C1" s="13" t="s">
        <v>50</v>
      </c>
      <c r="D1" s="13" t="s">
        <v>51</v>
      </c>
      <c r="E1" s="13" t="s">
        <v>52</v>
      </c>
      <c r="F1" s="13" t="s">
        <v>45</v>
      </c>
      <c r="G1" s="36" t="s">
        <v>240</v>
      </c>
      <c r="H1" s="36" t="s">
        <v>226</v>
      </c>
    </row>
    <row r="2" spans="1:8" x14ac:dyDescent="0.25">
      <c r="A2" s="6" t="s">
        <v>64</v>
      </c>
      <c r="B2" t="s">
        <v>147</v>
      </c>
      <c r="C2" t="s">
        <v>222</v>
      </c>
      <c r="D2" t="s">
        <v>211</v>
      </c>
      <c r="E2" t="s">
        <v>209</v>
      </c>
      <c r="F2" t="s">
        <v>217</v>
      </c>
      <c r="G2" t="s">
        <v>241</v>
      </c>
      <c r="H2" t="s">
        <v>245</v>
      </c>
    </row>
    <row r="3" spans="1:8" x14ac:dyDescent="0.25">
      <c r="A3" s="6" t="s">
        <v>65</v>
      </c>
      <c r="B3" t="s">
        <v>148</v>
      </c>
      <c r="C3" t="s">
        <v>199</v>
      </c>
      <c r="D3" t="s">
        <v>210</v>
      </c>
      <c r="E3" t="s">
        <v>208</v>
      </c>
      <c r="F3" t="s">
        <v>253</v>
      </c>
      <c r="G3" t="s">
        <v>242</v>
      </c>
      <c r="H3" t="s">
        <v>246</v>
      </c>
    </row>
    <row r="4" spans="1:8" x14ac:dyDescent="0.25">
      <c r="A4" s="6" t="s">
        <v>66</v>
      </c>
      <c r="B4" t="s">
        <v>149</v>
      </c>
      <c r="C4" t="s">
        <v>223</v>
      </c>
      <c r="D4" t="s">
        <v>203</v>
      </c>
      <c r="F4" t="s">
        <v>218</v>
      </c>
      <c r="G4" t="s">
        <v>243</v>
      </c>
    </row>
    <row r="5" spans="1:8" x14ac:dyDescent="0.25">
      <c r="A5" s="6" t="s">
        <v>67</v>
      </c>
      <c r="B5" t="s">
        <v>150</v>
      </c>
      <c r="C5" t="s">
        <v>200</v>
      </c>
      <c r="D5" t="s">
        <v>204</v>
      </c>
      <c r="F5" t="s">
        <v>220</v>
      </c>
      <c r="G5" t="s">
        <v>244</v>
      </c>
    </row>
    <row r="6" spans="1:8" x14ac:dyDescent="0.25">
      <c r="A6" s="6" t="s">
        <v>68</v>
      </c>
      <c r="B6" t="s">
        <v>151</v>
      </c>
      <c r="C6" t="s">
        <v>201</v>
      </c>
      <c r="D6" t="s">
        <v>205</v>
      </c>
      <c r="F6" t="s">
        <v>219</v>
      </c>
    </row>
    <row r="7" spans="1:8" x14ac:dyDescent="0.25">
      <c r="A7" s="6" t="s">
        <v>69</v>
      </c>
      <c r="B7" t="s">
        <v>152</v>
      </c>
      <c r="C7" t="s">
        <v>202</v>
      </c>
      <c r="D7" t="s">
        <v>206</v>
      </c>
      <c r="F7" t="s">
        <v>224</v>
      </c>
    </row>
    <row r="8" spans="1:8" x14ac:dyDescent="0.25">
      <c r="A8" s="6" t="s">
        <v>70</v>
      </c>
      <c r="B8" t="s">
        <v>153</v>
      </c>
      <c r="D8" t="s">
        <v>207</v>
      </c>
    </row>
    <row r="9" spans="1:8" x14ac:dyDescent="0.25">
      <c r="A9" s="6" t="s">
        <v>71</v>
      </c>
      <c r="B9" t="s">
        <v>154</v>
      </c>
    </row>
    <row r="10" spans="1:8" x14ac:dyDescent="0.25">
      <c r="A10" s="6" t="s">
        <v>72</v>
      </c>
      <c r="B10" t="s">
        <v>155</v>
      </c>
    </row>
    <row r="11" spans="1:8" x14ac:dyDescent="0.25">
      <c r="A11" s="6" t="s">
        <v>73</v>
      </c>
      <c r="B11" t="s">
        <v>156</v>
      </c>
    </row>
    <row r="12" spans="1:8" x14ac:dyDescent="0.25">
      <c r="A12" s="6" t="s">
        <v>74</v>
      </c>
      <c r="B12" t="s">
        <v>157</v>
      </c>
    </row>
    <row r="13" spans="1:8" x14ac:dyDescent="0.25">
      <c r="A13" s="6" t="s">
        <v>75</v>
      </c>
      <c r="B13" t="s">
        <v>158</v>
      </c>
    </row>
    <row r="14" spans="1:8" x14ac:dyDescent="0.25">
      <c r="A14" s="6" t="s">
        <v>76</v>
      </c>
      <c r="B14" t="s">
        <v>159</v>
      </c>
    </row>
    <row r="15" spans="1:8" x14ac:dyDescent="0.25">
      <c r="A15" s="6" t="s">
        <v>77</v>
      </c>
      <c r="B15" t="s">
        <v>160</v>
      </c>
    </row>
    <row r="16" spans="1:8" x14ac:dyDescent="0.25">
      <c r="A16" s="6" t="s">
        <v>78</v>
      </c>
      <c r="B16" t="s">
        <v>161</v>
      </c>
    </row>
    <row r="17" spans="1:2" x14ac:dyDescent="0.25">
      <c r="A17" s="6" t="s">
        <v>79</v>
      </c>
      <c r="B17" t="s">
        <v>162</v>
      </c>
    </row>
    <row r="18" spans="1:2" x14ac:dyDescent="0.25">
      <c r="A18" s="6" t="s">
        <v>80</v>
      </c>
      <c r="B18" t="s">
        <v>163</v>
      </c>
    </row>
    <row r="19" spans="1:2" x14ac:dyDescent="0.25">
      <c r="A19" s="6" t="s">
        <v>81</v>
      </c>
      <c r="B19" t="s">
        <v>164</v>
      </c>
    </row>
    <row r="20" spans="1:2" x14ac:dyDescent="0.25">
      <c r="A20" s="6" t="s">
        <v>82</v>
      </c>
      <c r="B20" t="s">
        <v>165</v>
      </c>
    </row>
    <row r="21" spans="1:2" x14ac:dyDescent="0.25">
      <c r="A21" s="6" t="s">
        <v>83</v>
      </c>
      <c r="B21" t="s">
        <v>166</v>
      </c>
    </row>
    <row r="22" spans="1:2" x14ac:dyDescent="0.25">
      <c r="A22" s="6" t="s">
        <v>84</v>
      </c>
      <c r="B22" t="s">
        <v>167</v>
      </c>
    </row>
    <row r="23" spans="1:2" x14ac:dyDescent="0.25">
      <c r="A23" s="6" t="s">
        <v>85</v>
      </c>
      <c r="B23" t="s">
        <v>168</v>
      </c>
    </row>
    <row r="24" spans="1:2" x14ac:dyDescent="0.25">
      <c r="A24" s="6" t="s">
        <v>86</v>
      </c>
      <c r="B24" t="s">
        <v>169</v>
      </c>
    </row>
    <row r="25" spans="1:2" x14ac:dyDescent="0.25">
      <c r="A25" s="6" t="s">
        <v>87</v>
      </c>
      <c r="B25" t="s">
        <v>170</v>
      </c>
    </row>
    <row r="26" spans="1:2" x14ac:dyDescent="0.25">
      <c r="A26" s="6" t="s">
        <v>88</v>
      </c>
      <c r="B26" t="s">
        <v>171</v>
      </c>
    </row>
    <row r="27" spans="1:2" x14ac:dyDescent="0.25">
      <c r="A27" s="6" t="s">
        <v>89</v>
      </c>
      <c r="B27" t="s">
        <v>172</v>
      </c>
    </row>
    <row r="28" spans="1:2" x14ac:dyDescent="0.25">
      <c r="A28" s="6" t="s">
        <v>90</v>
      </c>
      <c r="B28" t="s">
        <v>173</v>
      </c>
    </row>
    <row r="29" spans="1:2" x14ac:dyDescent="0.25">
      <c r="A29" s="6" t="s">
        <v>91</v>
      </c>
      <c r="B29" t="s">
        <v>174</v>
      </c>
    </row>
    <row r="30" spans="1:2" x14ac:dyDescent="0.25">
      <c r="A30" s="6" t="s">
        <v>92</v>
      </c>
      <c r="B30" t="s">
        <v>175</v>
      </c>
    </row>
    <row r="31" spans="1:2" x14ac:dyDescent="0.25">
      <c r="A31" s="6" t="s">
        <v>93</v>
      </c>
      <c r="B31" t="s">
        <v>176</v>
      </c>
    </row>
    <row r="32" spans="1:2" x14ac:dyDescent="0.25">
      <c r="A32" s="6" t="s">
        <v>94</v>
      </c>
      <c r="B32" t="s">
        <v>177</v>
      </c>
    </row>
    <row r="33" spans="1:2" x14ac:dyDescent="0.25">
      <c r="A33" s="6" t="s">
        <v>95</v>
      </c>
      <c r="B33" t="s">
        <v>178</v>
      </c>
    </row>
    <row r="34" spans="1:2" x14ac:dyDescent="0.25">
      <c r="A34" s="6" t="s">
        <v>96</v>
      </c>
      <c r="B34" t="s">
        <v>179</v>
      </c>
    </row>
    <row r="35" spans="1:2" x14ac:dyDescent="0.25">
      <c r="A35" s="6" t="s">
        <v>97</v>
      </c>
      <c r="B35" t="s">
        <v>180</v>
      </c>
    </row>
    <row r="36" spans="1:2" x14ac:dyDescent="0.25">
      <c r="A36" s="6" t="s">
        <v>98</v>
      </c>
      <c r="B36" t="s">
        <v>181</v>
      </c>
    </row>
    <row r="37" spans="1:2" x14ac:dyDescent="0.25">
      <c r="A37" s="6" t="s">
        <v>99</v>
      </c>
      <c r="B37" t="s">
        <v>182</v>
      </c>
    </row>
    <row r="38" spans="1:2" x14ac:dyDescent="0.25">
      <c r="A38" s="6" t="s">
        <v>100</v>
      </c>
      <c r="B38" t="s">
        <v>183</v>
      </c>
    </row>
    <row r="39" spans="1:2" x14ac:dyDescent="0.25">
      <c r="A39" s="6" t="s">
        <v>101</v>
      </c>
      <c r="B39" t="s">
        <v>184</v>
      </c>
    </row>
    <row r="40" spans="1:2" x14ac:dyDescent="0.25">
      <c r="A40" s="6" t="s">
        <v>102</v>
      </c>
      <c r="B40" t="s">
        <v>185</v>
      </c>
    </row>
    <row r="41" spans="1:2" x14ac:dyDescent="0.25">
      <c r="A41" s="6" t="s">
        <v>103</v>
      </c>
      <c r="B41" t="s">
        <v>186</v>
      </c>
    </row>
    <row r="42" spans="1:2" x14ac:dyDescent="0.25">
      <c r="A42" s="6" t="s">
        <v>104</v>
      </c>
      <c r="B42" t="s">
        <v>187</v>
      </c>
    </row>
    <row r="43" spans="1:2" x14ac:dyDescent="0.25">
      <c r="A43" s="6" t="s">
        <v>105</v>
      </c>
      <c r="B43" t="s">
        <v>188</v>
      </c>
    </row>
    <row r="44" spans="1:2" x14ac:dyDescent="0.25">
      <c r="A44" s="6" t="s">
        <v>106</v>
      </c>
      <c r="B44" t="s">
        <v>189</v>
      </c>
    </row>
    <row r="45" spans="1:2" x14ac:dyDescent="0.25">
      <c r="A45" s="6" t="s">
        <v>107</v>
      </c>
      <c r="B45" t="s">
        <v>190</v>
      </c>
    </row>
    <row r="46" spans="1:2" x14ac:dyDescent="0.25">
      <c r="A46" s="6" t="s">
        <v>108</v>
      </c>
      <c r="B46" t="s">
        <v>191</v>
      </c>
    </row>
    <row r="47" spans="1:2" x14ac:dyDescent="0.25">
      <c r="A47" s="6" t="s">
        <v>109</v>
      </c>
      <c r="B47" t="s">
        <v>192</v>
      </c>
    </row>
    <row r="48" spans="1:2" x14ac:dyDescent="0.25">
      <c r="A48" s="6" t="s">
        <v>110</v>
      </c>
      <c r="B48" t="s">
        <v>193</v>
      </c>
    </row>
    <row r="49" spans="1:2" x14ac:dyDescent="0.25">
      <c r="A49" s="6" t="s">
        <v>111</v>
      </c>
      <c r="B49" t="s">
        <v>194</v>
      </c>
    </row>
    <row r="50" spans="1:2" x14ac:dyDescent="0.25">
      <c r="A50" s="6" t="s">
        <v>112</v>
      </c>
      <c r="B50" t="s">
        <v>195</v>
      </c>
    </row>
    <row r="51" spans="1:2" x14ac:dyDescent="0.25">
      <c r="A51" s="6" t="s">
        <v>113</v>
      </c>
      <c r="B51" t="s">
        <v>196</v>
      </c>
    </row>
    <row r="52" spans="1:2" x14ac:dyDescent="0.25">
      <c r="A52" s="6" t="s">
        <v>114</v>
      </c>
      <c r="B52" t="s">
        <v>197</v>
      </c>
    </row>
    <row r="53" spans="1:2" x14ac:dyDescent="0.25">
      <c r="A53" s="6" t="s">
        <v>115</v>
      </c>
      <c r="B53" t="s">
        <v>198</v>
      </c>
    </row>
    <row r="54" spans="1:2" x14ac:dyDescent="0.25">
      <c r="A54" s="6" t="s">
        <v>116</v>
      </c>
    </row>
    <row r="55" spans="1:2" x14ac:dyDescent="0.25">
      <c r="A55" s="6" t="s">
        <v>117</v>
      </c>
    </row>
    <row r="56" spans="1:2" x14ac:dyDescent="0.25">
      <c r="A56" s="6" t="s">
        <v>118</v>
      </c>
    </row>
    <row r="57" spans="1:2" x14ac:dyDescent="0.25">
      <c r="A57" s="6" t="s">
        <v>119</v>
      </c>
    </row>
    <row r="58" spans="1:2" x14ac:dyDescent="0.25">
      <c r="A58" s="6" t="s">
        <v>120</v>
      </c>
    </row>
    <row r="59" spans="1:2" x14ac:dyDescent="0.25">
      <c r="A59" s="6" t="s">
        <v>121</v>
      </c>
    </row>
    <row r="60" spans="1:2" x14ac:dyDescent="0.25">
      <c r="A60" s="6" t="s">
        <v>122</v>
      </c>
    </row>
    <row r="61" spans="1:2" x14ac:dyDescent="0.25">
      <c r="A61" s="6" t="s">
        <v>123</v>
      </c>
    </row>
    <row r="62" spans="1:2" x14ac:dyDescent="0.25">
      <c r="A62" s="6" t="s">
        <v>124</v>
      </c>
    </row>
    <row r="63" spans="1:2" x14ac:dyDescent="0.25">
      <c r="A63" s="6" t="s">
        <v>125</v>
      </c>
    </row>
    <row r="64" spans="1:2" x14ac:dyDescent="0.25">
      <c r="A64" s="6" t="s">
        <v>126</v>
      </c>
    </row>
    <row r="65" spans="1:1" x14ac:dyDescent="0.25">
      <c r="A65" s="6" t="s">
        <v>127</v>
      </c>
    </row>
    <row r="66" spans="1:1" x14ac:dyDescent="0.25">
      <c r="A66" s="6" t="s">
        <v>128</v>
      </c>
    </row>
    <row r="67" spans="1:1" x14ac:dyDescent="0.25">
      <c r="A67" s="6" t="s">
        <v>129</v>
      </c>
    </row>
    <row r="68" spans="1:1" x14ac:dyDescent="0.25">
      <c r="A68" s="6" t="s">
        <v>130</v>
      </c>
    </row>
    <row r="69" spans="1:1" x14ac:dyDescent="0.25">
      <c r="A69" s="6" t="s">
        <v>131</v>
      </c>
    </row>
    <row r="70" spans="1:1" x14ac:dyDescent="0.25">
      <c r="A70" s="6" t="s">
        <v>132</v>
      </c>
    </row>
    <row r="71" spans="1:1" x14ac:dyDescent="0.25">
      <c r="A71" s="6" t="s">
        <v>133</v>
      </c>
    </row>
    <row r="72" spans="1:1" x14ac:dyDescent="0.25">
      <c r="A72" s="6" t="s">
        <v>134</v>
      </c>
    </row>
    <row r="73" spans="1:1" x14ac:dyDescent="0.25">
      <c r="A73" s="6" t="s">
        <v>135</v>
      </c>
    </row>
    <row r="74" spans="1:1" x14ac:dyDescent="0.25">
      <c r="A74" s="6" t="s">
        <v>136</v>
      </c>
    </row>
    <row r="75" spans="1:1" x14ac:dyDescent="0.25">
      <c r="A75" s="6" t="s">
        <v>137</v>
      </c>
    </row>
    <row r="76" spans="1:1" x14ac:dyDescent="0.25">
      <c r="A76" s="6" t="s">
        <v>138</v>
      </c>
    </row>
    <row r="77" spans="1:1" x14ac:dyDescent="0.25">
      <c r="A77" s="6" t="s">
        <v>139</v>
      </c>
    </row>
    <row r="78" spans="1:1" x14ac:dyDescent="0.25">
      <c r="A78" s="6" t="s">
        <v>140</v>
      </c>
    </row>
    <row r="79" spans="1:1" x14ac:dyDescent="0.25">
      <c r="A79" s="6" t="s">
        <v>141</v>
      </c>
    </row>
    <row r="80" spans="1:1" x14ac:dyDescent="0.25">
      <c r="A80" s="6" t="s">
        <v>142</v>
      </c>
    </row>
    <row r="81" spans="1:1" x14ac:dyDescent="0.25">
      <c r="A81" s="6" t="s">
        <v>143</v>
      </c>
    </row>
    <row r="82" spans="1:1" x14ac:dyDescent="0.25">
      <c r="A82" s="6" t="s">
        <v>144</v>
      </c>
    </row>
    <row r="83" spans="1:1" x14ac:dyDescent="0.25">
      <c r="A83" s="6" t="s">
        <v>145</v>
      </c>
    </row>
    <row r="84" spans="1:1" x14ac:dyDescent="0.25">
      <c r="A84" s="6" t="s">
        <v>146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"/>
  <sheetViews>
    <sheetView workbookViewId="0">
      <selection activeCell="U6" sqref="U6"/>
    </sheetView>
  </sheetViews>
  <sheetFormatPr baseColWidth="10" defaultRowHeight="15" x14ac:dyDescent="0.25"/>
  <cols>
    <col min="1" max="1" width="14.28515625" bestFit="1" customWidth="1"/>
    <col min="2" max="2" width="7.28515625" bestFit="1" customWidth="1"/>
    <col min="6" max="6" width="23.85546875" bestFit="1" customWidth="1"/>
    <col min="8" max="8" width="20.140625" bestFit="1" customWidth="1"/>
  </cols>
  <sheetData>
    <row r="1" spans="1:42" x14ac:dyDescent="0.25">
      <c r="A1" s="57" t="s">
        <v>0</v>
      </c>
      <c r="B1" s="57" t="s">
        <v>1</v>
      </c>
      <c r="C1" s="57" t="s">
        <v>2</v>
      </c>
      <c r="D1" s="57" t="s">
        <v>3</v>
      </c>
      <c r="E1" s="57" t="s">
        <v>5</v>
      </c>
      <c r="F1" s="57" t="s">
        <v>8</v>
      </c>
      <c r="G1" s="57" t="s">
        <v>9</v>
      </c>
      <c r="H1" s="58" t="s">
        <v>10</v>
      </c>
      <c r="I1" s="59" t="s">
        <v>11</v>
      </c>
      <c r="J1" s="57" t="s">
        <v>12</v>
      </c>
      <c r="K1" s="57" t="s">
        <v>18</v>
      </c>
      <c r="L1" s="57" t="s">
        <v>13</v>
      </c>
      <c r="M1" s="57" t="s">
        <v>19</v>
      </c>
      <c r="N1" s="57" t="s">
        <v>14</v>
      </c>
      <c r="O1" s="57" t="s">
        <v>20</v>
      </c>
      <c r="P1" s="57" t="s">
        <v>15</v>
      </c>
      <c r="Q1" s="57" t="s">
        <v>21</v>
      </c>
      <c r="R1" s="57" t="s">
        <v>22</v>
      </c>
      <c r="S1" s="57" t="s">
        <v>23</v>
      </c>
      <c r="T1" s="57" t="s">
        <v>26</v>
      </c>
      <c r="U1" s="57" t="s">
        <v>27</v>
      </c>
      <c r="V1" s="57" t="s">
        <v>16</v>
      </c>
      <c r="W1" s="57" t="s">
        <v>17</v>
      </c>
      <c r="X1" s="58" t="s">
        <v>6</v>
      </c>
      <c r="Y1" s="68" t="s">
        <v>270</v>
      </c>
      <c r="Z1" s="66" t="s">
        <v>225</v>
      </c>
      <c r="AA1" s="66" t="s">
        <v>226</v>
      </c>
      <c r="AB1" s="62" t="s">
        <v>227</v>
      </c>
      <c r="AC1" s="62" t="s">
        <v>228</v>
      </c>
      <c r="AD1" s="62" t="s">
        <v>229</v>
      </c>
      <c r="AE1" s="62" t="s">
        <v>230</v>
      </c>
      <c r="AF1" s="62" t="s">
        <v>231</v>
      </c>
      <c r="AG1" s="62" t="s">
        <v>232</v>
      </c>
      <c r="AH1" s="62" t="s">
        <v>233</v>
      </c>
      <c r="AI1" s="62" t="s">
        <v>234</v>
      </c>
      <c r="AJ1" s="62" t="s">
        <v>235</v>
      </c>
      <c r="AK1" s="64" t="s">
        <v>39</v>
      </c>
      <c r="AL1" s="67" t="s">
        <v>236</v>
      </c>
      <c r="AM1" s="67" t="s">
        <v>237</v>
      </c>
      <c r="AN1" s="65" t="s">
        <v>251</v>
      </c>
      <c r="AO1" s="65" t="s">
        <v>252</v>
      </c>
      <c r="AP1" s="65" t="s">
        <v>269</v>
      </c>
    </row>
    <row r="2" spans="1:42" s="56" customFormat="1" x14ac:dyDescent="0.25">
      <c r="A2" s="61" t="str">
        <f>IF('Datos personales'!B2="","",'Datos personales'!B2)</f>
        <v/>
      </c>
      <c r="B2" s="61" t="str">
        <f>IF('Datos personales'!B3="","",'Datos personales'!B3)</f>
        <v/>
      </c>
      <c r="C2" s="61" t="str">
        <f>IF('Datos personales'!B4="","",'Datos personales'!B4)</f>
        <v/>
      </c>
      <c r="D2" s="61" t="str">
        <f>IF('Datos personales'!B5="","",'Datos personales'!B5)</f>
        <v/>
      </c>
      <c r="E2" s="63" t="str">
        <f>IF('Datos personales'!B6="","",'Datos personales'!B6)</f>
        <v/>
      </c>
      <c r="F2" s="61" t="str">
        <f>IF('Datos personales'!B7="","",'Datos personales'!B7)</f>
        <v/>
      </c>
      <c r="G2" s="61" t="str">
        <f>IF('Datos personales'!B8="","",'Datos personales'!B8)</f>
        <v/>
      </c>
      <c r="H2" s="61" t="str">
        <f>IF('Datos personales'!B9="","",'Datos personales'!B9)</f>
        <v>CANTABRIA</v>
      </c>
      <c r="I2" s="61" t="str">
        <f>IF('Datos personales'!B10="","",'Datos personales'!B10)</f>
        <v/>
      </c>
      <c r="J2" s="61" t="str">
        <f>IF('Datos personales'!B11="","",'Datos personales'!B11)</f>
        <v/>
      </c>
      <c r="K2" s="61" t="str">
        <f>IF('Datos personales'!B12="","",'Datos personales'!B12)</f>
        <v/>
      </c>
      <c r="L2" s="61" t="str">
        <f>IF('Datos personales'!B13="","",'Datos personales'!B13)</f>
        <v/>
      </c>
      <c r="M2" s="61" t="str">
        <f>IF('Datos personales'!B14="","",'Datos personales'!B14)</f>
        <v/>
      </c>
      <c r="N2" s="61" t="str">
        <f>IF('Datos personales'!B15="","",'Datos personales'!B15)</f>
        <v/>
      </c>
      <c r="O2" s="61" t="str">
        <f>IF('Datos personales'!B16="","",'Datos personales'!B16)</f>
        <v/>
      </c>
      <c r="P2" s="61" t="str">
        <f>IF('Datos personales'!B17="","",'Datos personales'!B17)</f>
        <v/>
      </c>
      <c r="Q2" s="61" t="str">
        <f>IF('Datos personales'!B18="","",'Datos personales'!B18)</f>
        <v/>
      </c>
      <c r="R2" s="61" t="str">
        <f>IF('Datos personales'!B19="","",'Datos personales'!B19)</f>
        <v/>
      </c>
      <c r="S2" s="61" t="str">
        <f>IF('Datos personales'!B20="","",'Datos personales'!B20)</f>
        <v/>
      </c>
      <c r="T2" s="61" t="str">
        <f>IF('Datos personales'!B21="","",'Datos personales'!B21)</f>
        <v/>
      </c>
      <c r="U2" s="61" t="str">
        <f>IF('Datos personales'!B22="","",'Datos personales'!B22)</f>
        <v/>
      </c>
      <c r="V2" s="61" t="str">
        <f>IF('Datos personales'!B23="","",'Datos personales'!B23)</f>
        <v/>
      </c>
      <c r="W2" s="61" t="str">
        <f>IF('Datos personales'!B24="","",'Datos personales'!B24)</f>
        <v/>
      </c>
      <c r="X2" s="61" t="str">
        <f>IF('Datos personales'!B25="","",'Datos personales'!B25)</f>
        <v/>
      </c>
      <c r="Y2" s="61"/>
      <c r="Z2" s="61" t="str">
        <f>IF(Salud!B1="","",Salud!B1)</f>
        <v/>
      </c>
      <c r="AA2" s="61" t="str">
        <f>IF(Salud!B2="","",Salud!B2)</f>
        <v/>
      </c>
      <c r="AB2" s="61" t="str">
        <f>IF(Salud!B3="","",Salud!B3)</f>
        <v/>
      </c>
      <c r="AC2" s="61" t="str">
        <f>IF(Salud!B4="","",Salud!B4)</f>
        <v/>
      </c>
      <c r="AD2" s="61" t="str">
        <f>IF(Salud!B5="","",Salud!B5)</f>
        <v/>
      </c>
      <c r="AE2" s="61" t="str">
        <f>IF(Salud!B6="","",Salud!B6)</f>
        <v/>
      </c>
      <c r="AF2" s="61" t="str">
        <f>IF(Salud!B7="","",Salud!B7)</f>
        <v/>
      </c>
      <c r="AG2" s="61" t="str">
        <f>IF(Salud!B8="","",Salud!B8)</f>
        <v/>
      </c>
      <c r="AH2" s="61" t="str">
        <f>IF(Salud!B9="","",Salud!B9)</f>
        <v/>
      </c>
      <c r="AI2" s="61" t="str">
        <f>IF(Salud!B10="","",Salud!B10)</f>
        <v/>
      </c>
      <c r="AJ2" s="61" t="str">
        <f>IF(Salud!B11="","",Salud!B11)</f>
        <v/>
      </c>
      <c r="AK2" s="61" t="str">
        <f>IF(Observaciones!A2="","",Observaciones!A2)</f>
        <v/>
      </c>
      <c r="AL2" s="63">
        <f>AP2</f>
        <v>43153</v>
      </c>
      <c r="AM2" s="61" t="s">
        <v>239</v>
      </c>
      <c r="AN2" s="56" t="str">
        <f>IF(Curso!B2="","",Curso!B2)</f>
        <v>18S201</v>
      </c>
      <c r="AO2" s="56" t="str">
        <f>IF(Curso!B3="","",Curso!B3)</f>
        <v>Esqui de montaña nivel 2</v>
      </c>
      <c r="AP2" s="63">
        <f>IF(Curso!B4="","",Curso!B4)</f>
        <v>43153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showRowColHeaders="0" workbookViewId="0">
      <selection activeCell="B5" sqref="B5"/>
    </sheetView>
  </sheetViews>
  <sheetFormatPr baseColWidth="10" defaultRowHeight="15" x14ac:dyDescent="0.25"/>
  <cols>
    <col min="1" max="1" width="16" customWidth="1"/>
    <col min="2" max="2" width="60.85546875" customWidth="1"/>
  </cols>
  <sheetData>
    <row r="1" spans="1:2" x14ac:dyDescent="0.25">
      <c r="A1" t="s">
        <v>247</v>
      </c>
    </row>
    <row r="2" spans="1:2" x14ac:dyDescent="0.25">
      <c r="A2" s="38" t="s">
        <v>249</v>
      </c>
      <c r="B2" s="40" t="s">
        <v>272</v>
      </c>
    </row>
    <row r="3" spans="1:2" x14ac:dyDescent="0.25">
      <c r="A3" s="38" t="s">
        <v>248</v>
      </c>
      <c r="B3" s="41" t="s">
        <v>271</v>
      </c>
    </row>
    <row r="4" spans="1:2" x14ac:dyDescent="0.25">
      <c r="A4" s="38" t="s">
        <v>33</v>
      </c>
      <c r="B4" s="42">
        <v>43153</v>
      </c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A7"/>
  <sheetViews>
    <sheetView showGridLines="0" showRowColHeaders="0" workbookViewId="0">
      <selection activeCell="A8" sqref="A8"/>
    </sheetView>
  </sheetViews>
  <sheetFormatPr baseColWidth="10" defaultRowHeight="15" x14ac:dyDescent="0.25"/>
  <cols>
    <col min="1" max="1" width="49.42578125" customWidth="1"/>
  </cols>
  <sheetData>
    <row r="1" spans="1:1" ht="319.5" customHeight="1" x14ac:dyDescent="0.25"/>
    <row r="4" spans="1:1" x14ac:dyDescent="0.25">
      <c r="A4" s="30"/>
    </row>
    <row r="5" spans="1:1" x14ac:dyDescent="0.25">
      <c r="A5" s="30" t="s">
        <v>221</v>
      </c>
    </row>
    <row r="6" spans="1:1" ht="30" x14ac:dyDescent="0.25">
      <c r="A6" s="43" t="s">
        <v>250</v>
      </c>
    </row>
    <row r="7" spans="1:1" x14ac:dyDescent="0.25">
      <c r="A7" s="30"/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Button 11">
              <controlPr defaultSize="0" print="0" autoFill="0" autoPict="0" macro="[0]!Macro1">
                <anchor moveWithCells="1">
                  <from>
                    <xdr:col>0</xdr:col>
                    <xdr:colOff>552450</xdr:colOff>
                    <xdr:row>1</xdr:row>
                    <xdr:rowOff>76200</xdr:rowOff>
                  </from>
                  <to>
                    <xdr:col>0</xdr:col>
                    <xdr:colOff>2762250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6"/>
  <sheetViews>
    <sheetView showGridLines="0" workbookViewId="0">
      <selection activeCell="B2" sqref="B2"/>
    </sheetView>
  </sheetViews>
  <sheetFormatPr baseColWidth="10" defaultRowHeight="15" x14ac:dyDescent="0.25"/>
  <cols>
    <col min="1" max="1" width="21.7109375" bestFit="1" customWidth="1"/>
    <col min="2" max="2" width="42" customWidth="1"/>
    <col min="3" max="3" width="40" customWidth="1"/>
    <col min="7" max="7" width="15" customWidth="1"/>
  </cols>
  <sheetData>
    <row r="1" spans="1:3" s="1" customFormat="1" x14ac:dyDescent="0.25">
      <c r="A1" s="2" t="s">
        <v>28</v>
      </c>
      <c r="B1" s="2" t="s">
        <v>29</v>
      </c>
      <c r="C1" s="2" t="s">
        <v>30</v>
      </c>
    </row>
    <row r="2" spans="1:3" x14ac:dyDescent="0.25">
      <c r="A2" s="3" t="s">
        <v>0</v>
      </c>
      <c r="B2" s="11"/>
      <c r="C2" s="7"/>
    </row>
    <row r="3" spans="1:3" x14ac:dyDescent="0.25">
      <c r="A3" s="3" t="s">
        <v>1</v>
      </c>
      <c r="B3" s="11"/>
      <c r="C3" s="7"/>
    </row>
    <row r="4" spans="1:3" x14ac:dyDescent="0.25">
      <c r="A4" s="3" t="s">
        <v>2</v>
      </c>
      <c r="B4" s="11"/>
      <c r="C4" s="7" t="s">
        <v>4</v>
      </c>
    </row>
    <row r="5" spans="1:3" x14ac:dyDescent="0.25">
      <c r="A5" s="3" t="s">
        <v>3</v>
      </c>
      <c r="B5" s="11"/>
      <c r="C5" s="7"/>
    </row>
    <row r="6" spans="1:3" x14ac:dyDescent="0.25">
      <c r="A6" s="3" t="s">
        <v>5</v>
      </c>
      <c r="B6" s="12"/>
      <c r="C6" s="35" t="str">
        <f ca="1">IF(B6="","",(TODAY()-B6)/365)</f>
        <v/>
      </c>
    </row>
    <row r="7" spans="1:3" x14ac:dyDescent="0.25">
      <c r="A7" s="3" t="s">
        <v>8</v>
      </c>
      <c r="B7" s="11"/>
      <c r="C7" s="7"/>
    </row>
    <row r="8" spans="1:3" x14ac:dyDescent="0.25">
      <c r="A8" s="3" t="s">
        <v>9</v>
      </c>
      <c r="B8" s="11"/>
      <c r="C8" s="7"/>
    </row>
    <row r="9" spans="1:3" x14ac:dyDescent="0.25">
      <c r="A9" s="8" t="s">
        <v>10</v>
      </c>
      <c r="B9" s="11" t="s">
        <v>158</v>
      </c>
      <c r="C9" s="7" t="s">
        <v>7</v>
      </c>
    </row>
    <row r="10" spans="1:3" x14ac:dyDescent="0.25">
      <c r="A10" s="10" t="s">
        <v>11</v>
      </c>
      <c r="B10" s="11"/>
      <c r="C10" s="7"/>
    </row>
    <row r="11" spans="1:3" x14ac:dyDescent="0.25">
      <c r="A11" s="3" t="s">
        <v>12</v>
      </c>
      <c r="B11" s="11"/>
      <c r="C11" s="7" t="s">
        <v>32</v>
      </c>
    </row>
    <row r="12" spans="1:3" x14ac:dyDescent="0.25">
      <c r="A12" s="3" t="s">
        <v>18</v>
      </c>
      <c r="B12" s="11"/>
      <c r="C12" s="7" t="s">
        <v>25</v>
      </c>
    </row>
    <row r="13" spans="1:3" x14ac:dyDescent="0.25">
      <c r="A13" s="3" t="s">
        <v>13</v>
      </c>
      <c r="B13" s="11"/>
      <c r="C13" s="7"/>
    </row>
    <row r="14" spans="1:3" x14ac:dyDescent="0.25">
      <c r="A14" s="3" t="s">
        <v>19</v>
      </c>
      <c r="B14" s="11"/>
      <c r="C14" s="7" t="s">
        <v>25</v>
      </c>
    </row>
    <row r="15" spans="1:3" x14ac:dyDescent="0.25">
      <c r="A15" s="3" t="s">
        <v>14</v>
      </c>
      <c r="B15" s="11"/>
      <c r="C15" s="7"/>
    </row>
    <row r="16" spans="1:3" x14ac:dyDescent="0.25">
      <c r="A16" s="3" t="s">
        <v>20</v>
      </c>
      <c r="B16" s="11"/>
      <c r="C16" s="7" t="s">
        <v>25</v>
      </c>
    </row>
    <row r="17" spans="1:3" x14ac:dyDescent="0.25">
      <c r="A17" s="3" t="s">
        <v>15</v>
      </c>
      <c r="B17" s="11"/>
      <c r="C17" s="7"/>
    </row>
    <row r="18" spans="1:3" x14ac:dyDescent="0.25">
      <c r="A18" s="3" t="s">
        <v>21</v>
      </c>
      <c r="B18" s="11"/>
      <c r="C18" s="7" t="s">
        <v>25</v>
      </c>
    </row>
    <row r="19" spans="1:3" x14ac:dyDescent="0.25">
      <c r="A19" s="3" t="s">
        <v>22</v>
      </c>
      <c r="B19" s="11"/>
      <c r="C19" s="7" t="s">
        <v>31</v>
      </c>
    </row>
    <row r="20" spans="1:3" x14ac:dyDescent="0.25">
      <c r="A20" s="3" t="s">
        <v>23</v>
      </c>
      <c r="B20" s="11"/>
      <c r="C20" s="7" t="s">
        <v>24</v>
      </c>
    </row>
    <row r="21" spans="1:3" x14ac:dyDescent="0.25">
      <c r="A21" s="3" t="s">
        <v>26</v>
      </c>
      <c r="B21" s="11"/>
      <c r="C21" s="7"/>
    </row>
    <row r="22" spans="1:3" x14ac:dyDescent="0.25">
      <c r="A22" s="3" t="s">
        <v>27</v>
      </c>
      <c r="B22" s="11"/>
      <c r="C22" s="7" t="s">
        <v>24</v>
      </c>
    </row>
    <row r="23" spans="1:3" x14ac:dyDescent="0.25">
      <c r="A23" s="3" t="s">
        <v>16</v>
      </c>
      <c r="B23" s="11"/>
      <c r="C23" s="7"/>
    </row>
    <row r="24" spans="1:3" x14ac:dyDescent="0.25">
      <c r="A24" s="3" t="s">
        <v>17</v>
      </c>
      <c r="B24" s="11"/>
      <c r="C24" s="7" t="s">
        <v>24</v>
      </c>
    </row>
    <row r="25" spans="1:3" x14ac:dyDescent="0.25">
      <c r="A25" s="8" t="s">
        <v>6</v>
      </c>
      <c r="B25" s="11"/>
      <c r="C25" s="7" t="s">
        <v>7</v>
      </c>
    </row>
    <row r="26" spans="1:3" x14ac:dyDescent="0.25">
      <c r="A26" s="9"/>
    </row>
  </sheetData>
  <sheetProtection sheet="1" objects="1" scenarios="1" selectLockedCells="1"/>
  <conditionalFormatting sqref="C6">
    <cfRule type="cellIs" dxfId="0" priority="1" operator="lessThan">
      <formula>18</formula>
    </cfRule>
  </conditionalFormatting>
  <dataValidations xWindow="302" yWindow="431" count="4">
    <dataValidation type="date" allowBlank="1" showInputMessage="1" showErrorMessage="1" prompt="Formato dd/mm/aa" sqref="B6">
      <formula1>1</formula1>
      <formula2>365609</formula2>
    </dataValidation>
    <dataValidation type="textLength" allowBlank="1" showInputMessage="1" showErrorMessage="1" error="El valor debe tener 8 cifras, si es menor añadir ceros a la izquiera." sqref="B4">
      <formula1>8</formula1>
      <formula2>8</formula2>
    </dataValidation>
    <dataValidation type="custom" allowBlank="1" showInputMessage="1" showErrorMessage="1" errorTitle="Error en DNI" error="El DNI o la letra no son correctos" sqref="B5">
      <formula1>UPPER(B5)=MID("TRWAGMYFPDXBNJZSQVHLCKEF",1+MOD(VALUE(B4),23),1)</formula1>
    </dataValidation>
    <dataValidation type="custom" allowBlank="1" showInputMessage="1" showErrorMessage="1" error="El valor debe ser numérico y de 5 cifras" sqref="B10">
      <formula1>AND((LEN(B10)=5),(IFERROR(VALUE(B10),FALSE())))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02" yWindow="431" count="2">
        <x14:dataValidation type="list" errorStyle="warning" allowBlank="1" showInputMessage="1" showErrorMessage="1" error="El club indicado no se encuentra en la lista, pero si es correcto pulse Si" prompt="Selecciona de la lista desplegable, si tu club no se encuentra en la lista, escribe el nombre en la casilla">
          <x14:formula1>
            <xm:f>OFFSET(Tablas!A$2,0,0,COUNTA(Tablas!A:A) - 1)</xm:f>
          </x14:formula1>
          <xm:sqref>B25</xm:sqref>
        </x14:dataValidation>
        <x14:dataValidation type="list" allowBlank="1" showInputMessage="1" showErrorMessage="1" error="Solo admite valores de la lista" prompt="Selecciona de la lista desplegable.">
          <x14:formula1>
            <xm:f>OFFSET(Tablas!B$2,0,0,COUNTA(Tablas!B:B) - 1)</xm:f>
          </x14:formula1>
          <xm:sqref>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11"/>
  <sheetViews>
    <sheetView showGridLines="0" showRowColHeaders="0" workbookViewId="0">
      <selection activeCell="B1" sqref="B1"/>
    </sheetView>
  </sheetViews>
  <sheetFormatPr baseColWidth="10" defaultRowHeight="57" customHeight="1" x14ac:dyDescent="0.25"/>
  <cols>
    <col min="1" max="1" width="56.140625" customWidth="1"/>
    <col min="2" max="2" width="68.42578125" customWidth="1"/>
  </cols>
  <sheetData>
    <row r="1" spans="1:2" ht="15" x14ac:dyDescent="0.25">
      <c r="A1" s="37" t="s">
        <v>53</v>
      </c>
      <c r="B1" s="20"/>
    </row>
    <row r="2" spans="1:2" ht="15" x14ac:dyDescent="0.25">
      <c r="A2" s="37" t="s">
        <v>54</v>
      </c>
      <c r="B2" s="32"/>
    </row>
    <row r="3" spans="1:2" ht="57" customHeight="1" x14ac:dyDescent="0.25">
      <c r="A3" s="5" t="s">
        <v>55</v>
      </c>
      <c r="B3" s="20"/>
    </row>
    <row r="4" spans="1:2" ht="57" customHeight="1" x14ac:dyDescent="0.25">
      <c r="A4" s="5" t="s">
        <v>56</v>
      </c>
      <c r="B4" s="60"/>
    </row>
    <row r="5" spans="1:2" ht="57" customHeight="1" x14ac:dyDescent="0.25">
      <c r="A5" s="5" t="s">
        <v>57</v>
      </c>
      <c r="B5" s="60"/>
    </row>
    <row r="6" spans="1:2" ht="57" customHeight="1" x14ac:dyDescent="0.25">
      <c r="A6" s="5" t="s">
        <v>58</v>
      </c>
      <c r="B6" s="60"/>
    </row>
    <row r="7" spans="1:2" ht="57" customHeight="1" x14ac:dyDescent="0.25">
      <c r="A7" s="5" t="s">
        <v>59</v>
      </c>
      <c r="B7" s="60"/>
    </row>
    <row r="8" spans="1:2" ht="57" customHeight="1" x14ac:dyDescent="0.25">
      <c r="A8" s="5" t="s">
        <v>60</v>
      </c>
      <c r="B8" s="60"/>
    </row>
    <row r="9" spans="1:2" ht="57" customHeight="1" x14ac:dyDescent="0.25">
      <c r="A9" s="5" t="s">
        <v>61</v>
      </c>
      <c r="B9" s="60"/>
    </row>
    <row r="10" spans="1:2" ht="57" customHeight="1" x14ac:dyDescent="0.25">
      <c r="A10" s="5" t="s">
        <v>62</v>
      </c>
      <c r="B10" s="60"/>
    </row>
    <row r="11" spans="1:2" ht="57" customHeight="1" x14ac:dyDescent="0.25">
      <c r="A11" s="5" t="s">
        <v>63</v>
      </c>
      <c r="B11" s="60"/>
    </row>
  </sheetData>
  <sheetProtection sheet="1" objects="1" scenarios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Indica el grupo sanguineo como A. B,AB ó O. Seleccionalo de la lista desplagable.">
          <x14:formula1>
            <xm:f>Tablas!$G$2:$G$5</xm:f>
          </x14:formula1>
          <xm:sqref>B1</xm:sqref>
        </x14:dataValidation>
        <x14:dataValidation type="list" allowBlank="1" showInputMessage="1" showErrorMessage="1" error="Indica el factor RH como + ó -. Seleccionalo de la lista desplegable.">
          <x14:formula1>
            <xm:f>Tablas!$H$2:$H$3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2"/>
  <sheetViews>
    <sheetView showGridLines="0" showRowColHeaders="0" workbookViewId="0">
      <pane ySplit="2" topLeftCell="A3" activePane="bottomLeft" state="frozen"/>
      <selection pane="bottomLeft" activeCell="A3" sqref="A3"/>
    </sheetView>
  </sheetViews>
  <sheetFormatPr baseColWidth="10" defaultColWidth="18.85546875" defaultRowHeight="15" x14ac:dyDescent="0.25"/>
  <cols>
    <col min="1" max="1" width="14.7109375" style="15" customWidth="1"/>
    <col min="2" max="2" width="43.7109375" style="14" customWidth="1"/>
    <col min="3" max="3" width="48.28515625" style="14" customWidth="1"/>
    <col min="4" max="4" width="50.7109375" style="14" customWidth="1"/>
    <col min="5" max="5" width="12.42578125" style="14" customWidth="1"/>
    <col min="6" max="6" width="14" style="14" customWidth="1"/>
    <col min="7" max="7" width="12.85546875" style="14" customWidth="1"/>
    <col min="8" max="8" width="44.28515625" style="14" customWidth="1"/>
  </cols>
  <sheetData>
    <row r="1" spans="1:8" s="29" customFormat="1" x14ac:dyDescent="0.25">
      <c r="A1" s="17" t="s">
        <v>238</v>
      </c>
    </row>
    <row r="2" spans="1:8" s="24" customFormat="1" x14ac:dyDescent="0.25">
      <c r="A2" s="19" t="s">
        <v>33</v>
      </c>
      <c r="B2" s="23" t="s">
        <v>34</v>
      </c>
      <c r="C2" s="23" t="s">
        <v>35</v>
      </c>
      <c r="D2" s="23" t="s">
        <v>36</v>
      </c>
      <c r="E2" s="23" t="s">
        <v>37</v>
      </c>
      <c r="F2" s="23" t="s">
        <v>40</v>
      </c>
      <c r="G2" s="23" t="s">
        <v>38</v>
      </c>
      <c r="H2" s="23" t="s">
        <v>39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6"/>
  <sheetViews>
    <sheetView showGridLines="0" showRowColHeaders="0" workbookViewId="0">
      <pane ySplit="2" topLeftCell="A3" activePane="bottomLeft" state="frozen"/>
      <selection activeCell="C1" sqref="C1"/>
      <selection pane="bottomLeft" activeCell="A3" sqref="A3"/>
    </sheetView>
  </sheetViews>
  <sheetFormatPr baseColWidth="10" defaultRowHeight="15" x14ac:dyDescent="0.25"/>
  <cols>
    <col min="1" max="1" width="11.42578125" style="28"/>
    <col min="2" max="2" width="60.140625" style="14" customWidth="1"/>
    <col min="3" max="3" width="54.5703125" style="14" customWidth="1"/>
    <col min="4" max="4" width="80" style="14" customWidth="1"/>
    <col min="5" max="6" width="11.42578125" style="14"/>
    <col min="7" max="16384" width="11.42578125" style="16"/>
  </cols>
  <sheetData>
    <row r="1" spans="1:6" s="29" customFormat="1" x14ac:dyDescent="0.25">
      <c r="A1" s="31" t="s">
        <v>47</v>
      </c>
    </row>
    <row r="2" spans="1:6" s="26" customFormat="1" x14ac:dyDescent="0.25">
      <c r="A2" s="27" t="s">
        <v>41</v>
      </c>
      <c r="B2" s="23" t="s">
        <v>42</v>
      </c>
      <c r="C2" s="23" t="s">
        <v>43</v>
      </c>
      <c r="D2" s="23" t="s">
        <v>44</v>
      </c>
      <c r="E2" s="23" t="s">
        <v>45</v>
      </c>
      <c r="F2" s="18" t="s">
        <v>46</v>
      </c>
    </row>
    <row r="6" spans="1:6" x14ac:dyDescent="0.25">
      <c r="C6" s="25"/>
    </row>
  </sheetData>
  <sheetProtection sheet="1" objects="1" scenarios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Unidad incorrecta. Selecciona el valor correcto de la lista." prompt="Selecciona la unidad de la lista">
          <x14:formula1>
            <xm:f>OFFSET(Tablas!F$2,0,0,COUNTA(Tablas!F:F) - 1)</xm:f>
          </x14:formula1>
          <xm:sqref>F3:F1048576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2"/>
  <sheetViews>
    <sheetView showGridLines="0" showRowColHeaders="0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11.42578125" style="14"/>
    <col min="2" max="2" width="50.7109375" style="14" customWidth="1"/>
    <col min="3" max="3" width="54.28515625" style="14" customWidth="1"/>
    <col min="4" max="5" width="11.42578125" style="14"/>
  </cols>
  <sheetData>
    <row r="1" spans="1:5" s="16" customFormat="1" x14ac:dyDescent="0.25">
      <c r="A1" s="29" t="s">
        <v>48</v>
      </c>
      <c r="B1" s="29"/>
      <c r="C1" s="29"/>
      <c r="D1" s="29"/>
      <c r="E1" s="29"/>
    </row>
    <row r="2" spans="1:5" s="16" customFormat="1" x14ac:dyDescent="0.25">
      <c r="A2" s="23" t="s">
        <v>41</v>
      </c>
      <c r="B2" s="23" t="s">
        <v>42</v>
      </c>
      <c r="C2" s="23" t="s">
        <v>44</v>
      </c>
      <c r="D2" s="23" t="s">
        <v>45</v>
      </c>
      <c r="E2" s="18" t="s">
        <v>46</v>
      </c>
    </row>
  </sheetData>
  <sheetProtection sheet="1" objects="1" scenarios="1" selectLockedCell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959" yWindow="258" count="1">
        <x14:dataValidation type="list" allowBlank="1" showInputMessage="1" showErrorMessage="1" error="Unidad incorrecta. Solo se adminten valores de la lista desplegable" prompt="Selecciona la Unidad de la lista desplegable">
          <x14:formula1>
            <xm:f>OFFSET(Tablas!F$2,0,0,COUNTA(Tablas!F:F) - 1)</xm:f>
          </x14:formula1>
          <xm:sqref>E3:E1048576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2"/>
  <sheetViews>
    <sheetView showGridLines="0" showRowColHeaders="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04.140625" customWidth="1"/>
  </cols>
  <sheetData>
    <row r="1" spans="1:1" x14ac:dyDescent="0.25">
      <c r="A1" s="4" t="s">
        <v>49</v>
      </c>
    </row>
    <row r="2" spans="1:1" ht="409.5" customHeight="1" x14ac:dyDescent="0.25">
      <c r="A2" s="33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Portada</vt:lpstr>
      <vt:lpstr>Curso</vt:lpstr>
      <vt:lpstr>Foto</vt:lpstr>
      <vt:lpstr>Datos personales</vt:lpstr>
      <vt:lpstr>Salud</vt:lpstr>
      <vt:lpstr>Curriculum</vt:lpstr>
      <vt:lpstr>Estudios oficiales</vt:lpstr>
      <vt:lpstr>Form. Tecnica</vt:lpstr>
      <vt:lpstr>Observaciones</vt:lpstr>
      <vt:lpstr>Menores</vt:lpstr>
      <vt:lpstr>Tablas</vt:lpstr>
      <vt:lpstr>Resumen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</cp:lastModifiedBy>
  <cp:lastPrinted>2016-01-01T20:31:28Z</cp:lastPrinted>
  <dcterms:created xsi:type="dcterms:W3CDTF">2015-06-25T01:35:24Z</dcterms:created>
  <dcterms:modified xsi:type="dcterms:W3CDTF">2018-01-21T18:05:52Z</dcterms:modified>
</cp:coreProperties>
</file>